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ibi-kyoukai\Desktop\芸備協会（最新）24.7.29\30 内閣府報告\令和４年度\"/>
    </mc:Choice>
  </mc:AlternateContent>
  <xr:revisionPtr revIDLastSave="0" documentId="13_ncr:1_{120AA5EB-8FB5-437E-8495-C6789CD20C57}" xr6:coauthVersionLast="47" xr6:coauthVersionMax="47" xr10:uidLastSave="{00000000-0000-0000-0000-000000000000}"/>
  <bookViews>
    <workbookView xWindow="1950" yWindow="315" windowWidth="18510" windowHeight="10605" xr2:uid="{013AE0EF-7B57-4A7A-B7BB-57CB1B992633}"/>
  </bookViews>
  <sheets>
    <sheet name="A011957　正味財産増減計算書" sheetId="1" r:id="rId1"/>
    <sheet name="正味財産増減計算書内訳表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62" i="2" l="1"/>
  <c r="J59" i="2"/>
  <c r="J48" i="2"/>
  <c r="H46" i="2"/>
  <c r="H47" i="2" s="1"/>
  <c r="G46" i="2"/>
  <c r="J45" i="2"/>
  <c r="G44" i="2"/>
  <c r="G47" i="2" s="1"/>
  <c r="J43" i="2"/>
  <c r="J40" i="2"/>
  <c r="I38" i="2"/>
  <c r="I39" i="2" s="1"/>
  <c r="I41" i="2" s="1"/>
  <c r="I49" i="2" s="1"/>
  <c r="H38" i="2"/>
  <c r="G38" i="2"/>
  <c r="G39" i="2" s="1"/>
  <c r="G41" i="2" s="1"/>
  <c r="G49" i="2" s="1"/>
  <c r="J37" i="2"/>
  <c r="J36" i="2"/>
  <c r="J35" i="2"/>
  <c r="J34" i="2"/>
  <c r="J33" i="2"/>
  <c r="J32" i="2"/>
  <c r="J30" i="2"/>
  <c r="J29" i="2"/>
  <c r="J27" i="2"/>
  <c r="J26" i="2"/>
  <c r="J25" i="2"/>
  <c r="J24" i="2"/>
  <c r="J23" i="2"/>
  <c r="J22" i="2"/>
  <c r="J21" i="2"/>
  <c r="I18" i="2"/>
  <c r="H18" i="2"/>
  <c r="H39" i="2" s="1"/>
  <c r="H41" i="2" s="1"/>
  <c r="G18" i="2"/>
  <c r="J17" i="2"/>
  <c r="J15" i="2"/>
  <c r="J13" i="2"/>
  <c r="J18" i="2" s="1"/>
  <c r="J11" i="2"/>
  <c r="H59" i="1"/>
  <c r="G59" i="1"/>
  <c r="I58" i="1"/>
  <c r="I57" i="1"/>
  <c r="I52" i="1"/>
  <c r="I47" i="1"/>
  <c r="I45" i="1"/>
  <c r="H45" i="1"/>
  <c r="G45" i="1"/>
  <c r="I44" i="1"/>
  <c r="I43" i="1"/>
  <c r="I42" i="1"/>
  <c r="I41" i="1"/>
  <c r="I38" i="1"/>
  <c r="H37" i="1"/>
  <c r="H39" i="1" s="1"/>
  <c r="H46" i="1" s="1"/>
  <c r="H36" i="1"/>
  <c r="G36" i="1"/>
  <c r="I35" i="1"/>
  <c r="I34" i="1"/>
  <c r="I33" i="1"/>
  <c r="I32" i="1"/>
  <c r="I31" i="1"/>
  <c r="I30" i="1"/>
  <c r="I29" i="1"/>
  <c r="I28" i="1"/>
  <c r="I27" i="1"/>
  <c r="I25" i="1"/>
  <c r="I24" i="1"/>
  <c r="I23" i="1"/>
  <c r="I22" i="1"/>
  <c r="G21" i="1"/>
  <c r="I21" i="1" s="1"/>
  <c r="I20" i="1"/>
  <c r="I19" i="1"/>
  <c r="H16" i="1"/>
  <c r="G16" i="1"/>
  <c r="G37" i="1" s="1"/>
  <c r="G39" i="1" s="1"/>
  <c r="I15" i="1"/>
  <c r="I13" i="1"/>
  <c r="I11" i="1"/>
  <c r="I9" i="1"/>
  <c r="I16" i="1" s="1"/>
  <c r="J47" i="2" l="1"/>
  <c r="H49" i="2"/>
  <c r="J38" i="2"/>
  <c r="J39" i="2" s="1"/>
  <c r="J41" i="2" s="1"/>
  <c r="J49" i="2" s="1"/>
  <c r="J44" i="2"/>
  <c r="J46" i="2"/>
  <c r="G46" i="1"/>
  <c r="I46" i="1" s="1"/>
  <c r="I48" i="1" s="1"/>
  <c r="I59" i="1" s="1"/>
  <c r="I39" i="1"/>
  <c r="I36" i="1"/>
  <c r="I37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geibi-kyoukai</author>
  </authors>
  <commentList>
    <comment ref="A2" authorId="0" shapeId="0" xr:uid="{B93B66A8-4730-4C5A-85A0-03BC252A27BA}">
      <text>
        <r>
          <rPr>
            <b/>
            <sz val="9"/>
            <color indexed="81"/>
            <rFont val="ＭＳ Ｐゴシック"/>
            <family val="3"/>
            <charset val="128"/>
          </rPr>
          <t>正味財産増減計算書本体作成後に作成
（収益はすべて公益、費用は事業費→公益、管理費→法人）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J51" authorId="0" shapeId="0" xr:uid="{73268674-E992-4946-8B86-E8BA0347FED9}">
      <text>
        <r>
          <rPr>
            <sz val="9"/>
            <color indexed="81"/>
            <rFont val="ＭＳ Ｐゴシック"/>
            <family val="3"/>
            <charset val="128"/>
          </rPr>
          <t xml:space="preserve">負債発生により数式変更
</t>
        </r>
      </text>
    </comment>
  </commentList>
</comments>
</file>

<file path=xl/sharedStrings.xml><?xml version="1.0" encoding="utf-8"?>
<sst xmlns="http://schemas.openxmlformats.org/spreadsheetml/2006/main" count="155" uniqueCount="78">
  <si>
    <t>公益財団法人芸備協会</t>
    <rPh sb="0" eb="2">
      <t>コウエキ</t>
    </rPh>
    <rPh sb="2" eb="4">
      <t>ザイダン</t>
    </rPh>
    <rPh sb="4" eb="6">
      <t>ホウジン</t>
    </rPh>
    <rPh sb="6" eb="8">
      <t>ゲイビ</t>
    </rPh>
    <rPh sb="8" eb="10">
      <t>キョウカイ</t>
    </rPh>
    <phoneticPr fontId="2"/>
  </si>
  <si>
    <t>科目</t>
    <rPh sb="0" eb="2">
      <t>カモク</t>
    </rPh>
    <phoneticPr fontId="2"/>
  </si>
  <si>
    <t>当年度</t>
    <rPh sb="0" eb="3">
      <t>トウネンド</t>
    </rPh>
    <phoneticPr fontId="2"/>
  </si>
  <si>
    <t>前年度</t>
    <rPh sb="0" eb="3">
      <t>ゼンネンド</t>
    </rPh>
    <phoneticPr fontId="2"/>
  </si>
  <si>
    <t>増減</t>
    <rPh sb="0" eb="2">
      <t>ゾウゲン</t>
    </rPh>
    <phoneticPr fontId="2"/>
  </si>
  <si>
    <t>Ⅰ</t>
    <phoneticPr fontId="2"/>
  </si>
  <si>
    <t>(1)</t>
    <phoneticPr fontId="2"/>
  </si>
  <si>
    <t>(2)</t>
    <phoneticPr fontId="2"/>
  </si>
  <si>
    <t>Ⅱ</t>
    <phoneticPr fontId="2"/>
  </si>
  <si>
    <t>Ⅲ</t>
    <phoneticPr fontId="2"/>
  </si>
  <si>
    <t>指定正味財産</t>
    <rPh sb="0" eb="2">
      <t>シテイ</t>
    </rPh>
    <rPh sb="2" eb="4">
      <t>ショウミ</t>
    </rPh>
    <rPh sb="4" eb="6">
      <t>ザイサン</t>
    </rPh>
    <phoneticPr fontId="2"/>
  </si>
  <si>
    <t>令和3年4月1日～令和4年3月31日</t>
    <phoneticPr fontId="2"/>
  </si>
  <si>
    <t>(単位：円）</t>
    <rPh sb="1" eb="3">
      <t>タンイ</t>
    </rPh>
    <rPh sb="4" eb="5">
      <t>エン</t>
    </rPh>
    <phoneticPr fontId="2"/>
  </si>
  <si>
    <t>一般正味財産増減の部</t>
    <rPh sb="0" eb="2">
      <t>イッパン</t>
    </rPh>
    <rPh sb="2" eb="4">
      <t>ショウミ</t>
    </rPh>
    <rPh sb="4" eb="6">
      <t>ザイサン</t>
    </rPh>
    <rPh sb="6" eb="8">
      <t>ゾウゲン</t>
    </rPh>
    <rPh sb="9" eb="10">
      <t>ブ</t>
    </rPh>
    <phoneticPr fontId="2"/>
  </si>
  <si>
    <t>経常増減の部</t>
    <rPh sb="0" eb="2">
      <t>ケイジョウ</t>
    </rPh>
    <rPh sb="2" eb="4">
      <t>ゾウゲン</t>
    </rPh>
    <rPh sb="5" eb="6">
      <t>ブ</t>
    </rPh>
    <phoneticPr fontId="2"/>
  </si>
  <si>
    <t>経常収益</t>
    <rPh sb="0" eb="2">
      <t>ケイジョウ</t>
    </rPh>
    <rPh sb="2" eb="4">
      <t>シュウエキ</t>
    </rPh>
    <phoneticPr fontId="2"/>
  </si>
  <si>
    <t>①</t>
    <phoneticPr fontId="2"/>
  </si>
  <si>
    <t>基本財産運用益</t>
    <rPh sb="0" eb="2">
      <t>キホン</t>
    </rPh>
    <rPh sb="2" eb="4">
      <t>ザイサン</t>
    </rPh>
    <rPh sb="4" eb="6">
      <t>ウンヨウ</t>
    </rPh>
    <rPh sb="6" eb="7">
      <t>エキ</t>
    </rPh>
    <phoneticPr fontId="2"/>
  </si>
  <si>
    <t>基本財産受取利息</t>
    <rPh sb="0" eb="2">
      <t>キホン</t>
    </rPh>
    <rPh sb="2" eb="4">
      <t>ザイサン</t>
    </rPh>
    <rPh sb="4" eb="6">
      <t>ウケトリ</t>
    </rPh>
    <rPh sb="6" eb="8">
      <t>リソク</t>
    </rPh>
    <phoneticPr fontId="2"/>
  </si>
  <si>
    <t>②</t>
    <phoneticPr fontId="2"/>
  </si>
  <si>
    <t>特定資産運用益</t>
    <rPh sb="0" eb="2">
      <t>トクテイ</t>
    </rPh>
    <rPh sb="2" eb="4">
      <t>シサン</t>
    </rPh>
    <rPh sb="4" eb="6">
      <t>ウンヨウ</t>
    </rPh>
    <rPh sb="6" eb="7">
      <t>エキ</t>
    </rPh>
    <phoneticPr fontId="2"/>
  </si>
  <si>
    <t>奨学金貸付事業基金利息</t>
    <rPh sb="0" eb="3">
      <t>ショウガクキン</t>
    </rPh>
    <rPh sb="3" eb="5">
      <t>カシツケ</t>
    </rPh>
    <rPh sb="5" eb="7">
      <t>ジギョウ</t>
    </rPh>
    <rPh sb="7" eb="9">
      <t>キキン</t>
    </rPh>
    <rPh sb="9" eb="11">
      <t>リソク</t>
    </rPh>
    <phoneticPr fontId="2"/>
  </si>
  <si>
    <t>③</t>
    <phoneticPr fontId="2"/>
  </si>
  <si>
    <t>受取寄付金</t>
    <rPh sb="0" eb="2">
      <t>ウケトリ</t>
    </rPh>
    <rPh sb="2" eb="5">
      <t>キフキン</t>
    </rPh>
    <phoneticPr fontId="2"/>
  </si>
  <si>
    <t>④</t>
    <phoneticPr fontId="2"/>
  </si>
  <si>
    <t>雑収益</t>
    <rPh sb="0" eb="1">
      <t>ザツ</t>
    </rPh>
    <rPh sb="1" eb="3">
      <t>シュウエキ</t>
    </rPh>
    <phoneticPr fontId="2"/>
  </si>
  <si>
    <t>受取利息</t>
    <rPh sb="0" eb="2">
      <t>ウケトリ</t>
    </rPh>
    <rPh sb="2" eb="4">
      <t>リソク</t>
    </rPh>
    <phoneticPr fontId="2"/>
  </si>
  <si>
    <t>経常収益計</t>
    <rPh sb="0" eb="2">
      <t>ケイジョウ</t>
    </rPh>
    <rPh sb="2" eb="4">
      <t>シュウエキ</t>
    </rPh>
    <rPh sb="4" eb="5">
      <t>ケイ</t>
    </rPh>
    <phoneticPr fontId="2"/>
  </si>
  <si>
    <t>経常費用</t>
    <rPh sb="0" eb="2">
      <t>ケイジョウ</t>
    </rPh>
    <rPh sb="2" eb="4">
      <t>ヒヨウ</t>
    </rPh>
    <phoneticPr fontId="2"/>
  </si>
  <si>
    <t>事業費</t>
    <rPh sb="0" eb="3">
      <t>ジギョウヒ</t>
    </rPh>
    <phoneticPr fontId="2"/>
  </si>
  <si>
    <t>賃金</t>
    <rPh sb="0" eb="2">
      <t>チンギン</t>
    </rPh>
    <phoneticPr fontId="2"/>
  </si>
  <si>
    <t>通信運搬費</t>
    <rPh sb="0" eb="2">
      <t>ツウシン</t>
    </rPh>
    <rPh sb="2" eb="4">
      <t>ウンパン</t>
    </rPh>
    <rPh sb="4" eb="5">
      <t>ヒ</t>
    </rPh>
    <phoneticPr fontId="2"/>
  </si>
  <si>
    <t>旅費交通費</t>
    <rPh sb="0" eb="2">
      <t>リョヒ</t>
    </rPh>
    <rPh sb="2" eb="5">
      <t>コウツウヒ</t>
    </rPh>
    <phoneticPr fontId="2"/>
  </si>
  <si>
    <t>消耗品費</t>
    <rPh sb="0" eb="2">
      <t>ショウモウ</t>
    </rPh>
    <rPh sb="2" eb="3">
      <t>ヒン</t>
    </rPh>
    <rPh sb="3" eb="4">
      <t>ヒ</t>
    </rPh>
    <phoneticPr fontId="2"/>
  </si>
  <si>
    <t>ＨＰ維持更新費</t>
    <rPh sb="2" eb="4">
      <t>イジ</t>
    </rPh>
    <rPh sb="4" eb="6">
      <t>コウシン</t>
    </rPh>
    <rPh sb="6" eb="7">
      <t>ヒ</t>
    </rPh>
    <phoneticPr fontId="2"/>
  </si>
  <si>
    <t>光熱水料費</t>
    <rPh sb="0" eb="2">
      <t>コウネツ</t>
    </rPh>
    <rPh sb="2" eb="3">
      <t>スイ</t>
    </rPh>
    <rPh sb="3" eb="4">
      <t>リョウ</t>
    </rPh>
    <rPh sb="4" eb="5">
      <t>ヒ</t>
    </rPh>
    <phoneticPr fontId="2"/>
  </si>
  <si>
    <t>手数料（振込料）</t>
    <rPh sb="0" eb="3">
      <t>テスウリョウ</t>
    </rPh>
    <rPh sb="4" eb="6">
      <t>フリコミ</t>
    </rPh>
    <rPh sb="6" eb="7">
      <t>リョウ</t>
    </rPh>
    <phoneticPr fontId="2"/>
  </si>
  <si>
    <t>管理費</t>
    <rPh sb="0" eb="3">
      <t>カンリヒ</t>
    </rPh>
    <phoneticPr fontId="2"/>
  </si>
  <si>
    <t>会議費</t>
    <rPh sb="0" eb="3">
      <t>カイギヒ</t>
    </rPh>
    <phoneticPr fontId="2"/>
  </si>
  <si>
    <t>光熱水料費</t>
    <phoneticPr fontId="2"/>
  </si>
  <si>
    <t>雑費</t>
    <rPh sb="0" eb="2">
      <t>ザッピ</t>
    </rPh>
    <phoneticPr fontId="2"/>
  </si>
  <si>
    <t>経常費用計</t>
    <rPh sb="0" eb="2">
      <t>ケイジョウ</t>
    </rPh>
    <rPh sb="2" eb="4">
      <t>ヒヨウ</t>
    </rPh>
    <rPh sb="4" eb="5">
      <t>ケイ</t>
    </rPh>
    <phoneticPr fontId="2"/>
  </si>
  <si>
    <t>評価損益等調整前当期経常増減額</t>
    <rPh sb="0" eb="2">
      <t>ヒョウカ</t>
    </rPh>
    <rPh sb="2" eb="4">
      <t>ソンエキ</t>
    </rPh>
    <rPh sb="4" eb="5">
      <t>トウ</t>
    </rPh>
    <rPh sb="5" eb="7">
      <t>チョウセイ</t>
    </rPh>
    <rPh sb="7" eb="8">
      <t>マエ</t>
    </rPh>
    <rPh sb="8" eb="10">
      <t>トウキ</t>
    </rPh>
    <rPh sb="10" eb="12">
      <t>ケイジョウ</t>
    </rPh>
    <rPh sb="12" eb="14">
      <t>ゾウゲン</t>
    </rPh>
    <rPh sb="14" eb="15">
      <t>ガク</t>
    </rPh>
    <phoneticPr fontId="2"/>
  </si>
  <si>
    <t>評価損益等計</t>
    <rPh sb="0" eb="2">
      <t>ヒョウカ</t>
    </rPh>
    <rPh sb="2" eb="4">
      <t>ソンエキ</t>
    </rPh>
    <rPh sb="4" eb="5">
      <t>トウ</t>
    </rPh>
    <rPh sb="5" eb="6">
      <t>ケイ</t>
    </rPh>
    <phoneticPr fontId="2"/>
  </si>
  <si>
    <t>当期経常増減額</t>
    <rPh sb="0" eb="2">
      <t>トウキ</t>
    </rPh>
    <rPh sb="2" eb="4">
      <t>ケイジョウ</t>
    </rPh>
    <rPh sb="4" eb="6">
      <t>ゾウゲン</t>
    </rPh>
    <rPh sb="6" eb="7">
      <t>ガク</t>
    </rPh>
    <phoneticPr fontId="2"/>
  </si>
  <si>
    <t>経常外増減の部</t>
    <rPh sb="0" eb="2">
      <t>ケイジョウ</t>
    </rPh>
    <rPh sb="2" eb="3">
      <t>ソト</t>
    </rPh>
    <rPh sb="3" eb="5">
      <t>ゾウゲン</t>
    </rPh>
    <rPh sb="6" eb="7">
      <t>ブ</t>
    </rPh>
    <phoneticPr fontId="2"/>
  </si>
  <si>
    <t>経常外収益</t>
    <rPh sb="0" eb="2">
      <t>ケイジョウ</t>
    </rPh>
    <rPh sb="2" eb="3">
      <t>ソト</t>
    </rPh>
    <rPh sb="3" eb="5">
      <t>シュウエキ</t>
    </rPh>
    <phoneticPr fontId="2"/>
  </si>
  <si>
    <t>経常外収益計</t>
    <rPh sb="0" eb="2">
      <t>ケイジョウ</t>
    </rPh>
    <rPh sb="2" eb="3">
      <t>ソト</t>
    </rPh>
    <rPh sb="3" eb="5">
      <t>シュウエキ</t>
    </rPh>
    <rPh sb="5" eb="6">
      <t>ケイ</t>
    </rPh>
    <phoneticPr fontId="2"/>
  </si>
  <si>
    <t>経常外費用</t>
    <rPh sb="0" eb="2">
      <t>ケイジョウ</t>
    </rPh>
    <rPh sb="2" eb="3">
      <t>ソト</t>
    </rPh>
    <rPh sb="3" eb="5">
      <t>ヒヨウ</t>
    </rPh>
    <phoneticPr fontId="2"/>
  </si>
  <si>
    <t>経常外費用計</t>
    <rPh sb="0" eb="2">
      <t>ケイジョウ</t>
    </rPh>
    <rPh sb="2" eb="3">
      <t>ソト</t>
    </rPh>
    <rPh sb="3" eb="5">
      <t>ヒヨウ</t>
    </rPh>
    <rPh sb="5" eb="6">
      <t>ケイ</t>
    </rPh>
    <phoneticPr fontId="2"/>
  </si>
  <si>
    <t>当期経常外増減額</t>
    <rPh sb="0" eb="2">
      <t>トウキ</t>
    </rPh>
    <rPh sb="2" eb="4">
      <t>ケイジョウ</t>
    </rPh>
    <rPh sb="4" eb="5">
      <t>ソト</t>
    </rPh>
    <rPh sb="5" eb="7">
      <t>ゾウゲン</t>
    </rPh>
    <rPh sb="7" eb="8">
      <t>ガク</t>
    </rPh>
    <phoneticPr fontId="2"/>
  </si>
  <si>
    <t>当期一般正味財産増減額</t>
    <rPh sb="0" eb="2">
      <t>トウキ</t>
    </rPh>
    <rPh sb="2" eb="4">
      <t>イッパン</t>
    </rPh>
    <rPh sb="4" eb="6">
      <t>ショウミ</t>
    </rPh>
    <rPh sb="6" eb="8">
      <t>ザイサン</t>
    </rPh>
    <rPh sb="8" eb="10">
      <t>ゾウゲン</t>
    </rPh>
    <rPh sb="10" eb="11">
      <t>ガク</t>
    </rPh>
    <phoneticPr fontId="2"/>
  </si>
  <si>
    <t>一般正味財産期首残高</t>
    <rPh sb="0" eb="2">
      <t>イッパン</t>
    </rPh>
    <rPh sb="2" eb="4">
      <t>ショウミ</t>
    </rPh>
    <rPh sb="4" eb="6">
      <t>ザイサン</t>
    </rPh>
    <rPh sb="6" eb="8">
      <t>キシュ</t>
    </rPh>
    <rPh sb="8" eb="10">
      <t>ザンダカ</t>
    </rPh>
    <phoneticPr fontId="2"/>
  </si>
  <si>
    <t>一般正味財産期末残高</t>
    <rPh sb="0" eb="2">
      <t>イッパン</t>
    </rPh>
    <rPh sb="2" eb="4">
      <t>ショウミ</t>
    </rPh>
    <rPh sb="4" eb="6">
      <t>ザイサン</t>
    </rPh>
    <rPh sb="6" eb="8">
      <t>キマツ</t>
    </rPh>
    <rPh sb="8" eb="10">
      <t>ザンダカ</t>
    </rPh>
    <phoneticPr fontId="2"/>
  </si>
  <si>
    <t>指定正味財産増減の部</t>
    <rPh sb="0" eb="2">
      <t>シテイ</t>
    </rPh>
    <rPh sb="2" eb="4">
      <t>ショウミ</t>
    </rPh>
    <rPh sb="4" eb="6">
      <t>ザイサン</t>
    </rPh>
    <rPh sb="6" eb="8">
      <t>ゾウゲン</t>
    </rPh>
    <rPh sb="9" eb="10">
      <t>ブ</t>
    </rPh>
    <phoneticPr fontId="2"/>
  </si>
  <si>
    <t>基本財産運用損益</t>
    <rPh sb="0" eb="2">
      <t>キホン</t>
    </rPh>
    <rPh sb="2" eb="4">
      <t>ザイサン</t>
    </rPh>
    <rPh sb="4" eb="6">
      <t>ウンヨウ</t>
    </rPh>
    <rPh sb="6" eb="8">
      <t>ソンエキ</t>
    </rPh>
    <phoneticPr fontId="2"/>
  </si>
  <si>
    <t xml:space="preserve">  指定正味財産</t>
    <rPh sb="2" eb="4">
      <t>シテイ</t>
    </rPh>
    <rPh sb="4" eb="6">
      <t>ショウミ</t>
    </rPh>
    <rPh sb="6" eb="8">
      <t>ザイサン</t>
    </rPh>
    <phoneticPr fontId="2"/>
  </si>
  <si>
    <t>基本財産運用損益</t>
    <rPh sb="0" eb="2">
      <t>キホン</t>
    </rPh>
    <rPh sb="2" eb="4">
      <t>ザイサン</t>
    </rPh>
    <rPh sb="4" eb="6">
      <t>ウンヨウ</t>
    </rPh>
    <rPh sb="6" eb="7">
      <t>ソン</t>
    </rPh>
    <rPh sb="7" eb="8">
      <t>エキ</t>
    </rPh>
    <phoneticPr fontId="2"/>
  </si>
  <si>
    <t>特定資産運用損益</t>
    <rPh sb="0" eb="2">
      <t>トクテイ</t>
    </rPh>
    <rPh sb="2" eb="4">
      <t>シサン</t>
    </rPh>
    <rPh sb="4" eb="6">
      <t>ウンヨウ</t>
    </rPh>
    <rPh sb="6" eb="8">
      <t>ソンエキ</t>
    </rPh>
    <phoneticPr fontId="2"/>
  </si>
  <si>
    <t>　指定正味財産</t>
    <rPh sb="1" eb="3">
      <t>シテイ</t>
    </rPh>
    <rPh sb="3" eb="5">
      <t>ショウミ</t>
    </rPh>
    <rPh sb="5" eb="7">
      <t>ザイサン</t>
    </rPh>
    <phoneticPr fontId="2"/>
  </si>
  <si>
    <t>特定資産運用損益</t>
    <rPh sb="0" eb="2">
      <t>トクテイ</t>
    </rPh>
    <rPh sb="2" eb="4">
      <t>シサン</t>
    </rPh>
    <rPh sb="4" eb="6">
      <t>ウンヨウ</t>
    </rPh>
    <rPh sb="6" eb="7">
      <t>ソン</t>
    </rPh>
    <rPh sb="7" eb="8">
      <t>エキ</t>
    </rPh>
    <phoneticPr fontId="2"/>
  </si>
  <si>
    <t>当期指定正味財産等増減額</t>
    <rPh sb="0" eb="2">
      <t>トウキ</t>
    </rPh>
    <rPh sb="2" eb="4">
      <t>シテイ</t>
    </rPh>
    <rPh sb="4" eb="6">
      <t>ショウミ</t>
    </rPh>
    <rPh sb="6" eb="8">
      <t>ザイサン</t>
    </rPh>
    <rPh sb="8" eb="9">
      <t>トウ</t>
    </rPh>
    <rPh sb="9" eb="11">
      <t>ゾウゲン</t>
    </rPh>
    <rPh sb="11" eb="12">
      <t>ガク</t>
    </rPh>
    <phoneticPr fontId="2"/>
  </si>
  <si>
    <t>指定正味財産期首残高</t>
    <rPh sb="0" eb="2">
      <t>シテイ</t>
    </rPh>
    <rPh sb="2" eb="4">
      <t>ショウミ</t>
    </rPh>
    <rPh sb="4" eb="6">
      <t>ザイサン</t>
    </rPh>
    <rPh sb="6" eb="8">
      <t>キシュ</t>
    </rPh>
    <rPh sb="8" eb="10">
      <t>ザンダカ</t>
    </rPh>
    <phoneticPr fontId="2"/>
  </si>
  <si>
    <t>指定正味財産期末残高</t>
    <rPh sb="0" eb="2">
      <t>シテイ</t>
    </rPh>
    <rPh sb="2" eb="4">
      <t>ショウミ</t>
    </rPh>
    <rPh sb="4" eb="6">
      <t>ザイサン</t>
    </rPh>
    <rPh sb="6" eb="8">
      <t>キマツ</t>
    </rPh>
    <rPh sb="8" eb="10">
      <t>ザンダカ</t>
    </rPh>
    <phoneticPr fontId="2"/>
  </si>
  <si>
    <t>正味財産期末残高</t>
    <rPh sb="0" eb="2">
      <t>ショウミ</t>
    </rPh>
    <rPh sb="2" eb="4">
      <t>ザイサン</t>
    </rPh>
    <rPh sb="4" eb="6">
      <t>キマツ</t>
    </rPh>
    <rPh sb="6" eb="8">
      <t>ザンダカ</t>
    </rPh>
    <phoneticPr fontId="2"/>
  </si>
  <si>
    <t>令和3年4月1日～令和4年3月31日</t>
    <rPh sb="0" eb="2">
      <t>レイワ</t>
    </rPh>
    <rPh sb="3" eb="4">
      <t>ネン</t>
    </rPh>
    <rPh sb="4" eb="5">
      <t>ヘイネン</t>
    </rPh>
    <rPh sb="5" eb="6">
      <t>ガツ</t>
    </rPh>
    <rPh sb="7" eb="8">
      <t>ニチ</t>
    </rPh>
    <rPh sb="9" eb="11">
      <t>レイワ</t>
    </rPh>
    <rPh sb="12" eb="13">
      <t>ネン</t>
    </rPh>
    <rPh sb="14" eb="15">
      <t>ガツ</t>
    </rPh>
    <rPh sb="17" eb="18">
      <t>ニチ</t>
    </rPh>
    <phoneticPr fontId="2"/>
  </si>
  <si>
    <t>公益目的事業会計</t>
    <rPh sb="0" eb="2">
      <t>コウエキ</t>
    </rPh>
    <rPh sb="2" eb="4">
      <t>モクテキ</t>
    </rPh>
    <rPh sb="4" eb="6">
      <t>ジギョウ</t>
    </rPh>
    <rPh sb="6" eb="8">
      <t>カイケイ</t>
    </rPh>
    <phoneticPr fontId="2"/>
  </si>
  <si>
    <t>法人会計</t>
    <rPh sb="0" eb="2">
      <t>ホウジン</t>
    </rPh>
    <rPh sb="2" eb="4">
      <t>カイケイ</t>
    </rPh>
    <phoneticPr fontId="2"/>
  </si>
  <si>
    <t>内部取引消去</t>
    <rPh sb="0" eb="2">
      <t>ナイブ</t>
    </rPh>
    <rPh sb="2" eb="4">
      <t>トリヒキ</t>
    </rPh>
    <rPh sb="4" eb="6">
      <t>ショウキョ</t>
    </rPh>
    <phoneticPr fontId="2"/>
  </si>
  <si>
    <t>合計</t>
    <rPh sb="0" eb="2">
      <t>ゴウケイ</t>
    </rPh>
    <phoneticPr fontId="2"/>
  </si>
  <si>
    <t>奨学金貸与事業</t>
    <rPh sb="0" eb="3">
      <t>ショウガクキン</t>
    </rPh>
    <rPh sb="3" eb="5">
      <t>タイヨ</t>
    </rPh>
    <rPh sb="5" eb="7">
      <t>ジギョウ</t>
    </rPh>
    <phoneticPr fontId="2"/>
  </si>
  <si>
    <t>光熱水料費</t>
    <rPh sb="0" eb="2">
      <t>コウネツ</t>
    </rPh>
    <rPh sb="2" eb="5">
      <t>スイリョウヒ</t>
    </rPh>
    <phoneticPr fontId="2"/>
  </si>
  <si>
    <t>他会計振替額</t>
    <rPh sb="0" eb="1">
      <t>タ</t>
    </rPh>
    <rPh sb="1" eb="3">
      <t>カイケイ</t>
    </rPh>
    <rPh sb="3" eb="5">
      <t>フリカエ</t>
    </rPh>
    <rPh sb="5" eb="6">
      <t>ガク</t>
    </rPh>
    <phoneticPr fontId="2"/>
  </si>
  <si>
    <t>　基本財産運用損益</t>
    <rPh sb="1" eb="3">
      <t>キホン</t>
    </rPh>
    <rPh sb="3" eb="5">
      <t>ザイサン</t>
    </rPh>
    <rPh sb="5" eb="7">
      <t>ウンヨウ</t>
    </rPh>
    <rPh sb="7" eb="9">
      <t>ソンエキ</t>
    </rPh>
    <phoneticPr fontId="2"/>
  </si>
  <si>
    <t>　特定資産運用損益</t>
    <rPh sb="1" eb="3">
      <t>トクテイ</t>
    </rPh>
    <rPh sb="3" eb="5">
      <t>シサン</t>
    </rPh>
    <rPh sb="5" eb="7">
      <t>ウンヨウ</t>
    </rPh>
    <rPh sb="7" eb="8">
      <t>ソン</t>
    </rPh>
    <rPh sb="8" eb="9">
      <t>エキ</t>
    </rPh>
    <phoneticPr fontId="2"/>
  </si>
  <si>
    <t>当期指定正味財産増減額</t>
    <rPh sb="0" eb="2">
      <t>トウキ</t>
    </rPh>
    <rPh sb="2" eb="4">
      <t>シテイ</t>
    </rPh>
    <rPh sb="4" eb="6">
      <t>ショウミ</t>
    </rPh>
    <rPh sb="6" eb="8">
      <t>ザイサン</t>
    </rPh>
    <rPh sb="8" eb="10">
      <t>ゾウゲン</t>
    </rPh>
    <rPh sb="10" eb="11">
      <t>ガク</t>
    </rPh>
    <phoneticPr fontId="2"/>
  </si>
  <si>
    <t>正味財産増減計算書内訳表</t>
    <rPh sb="0" eb="2">
      <t>ショウミ</t>
    </rPh>
    <rPh sb="2" eb="4">
      <t>ザイサン</t>
    </rPh>
    <rPh sb="4" eb="6">
      <t>ゾウゲン</t>
    </rPh>
    <rPh sb="6" eb="9">
      <t>ケイサンショ</t>
    </rPh>
    <rPh sb="9" eb="11">
      <t>ウチワケ</t>
    </rPh>
    <rPh sb="11" eb="12">
      <t>ヒョウ</t>
    </rPh>
    <phoneticPr fontId="2"/>
  </si>
  <si>
    <t>正味財産増減計算書</t>
    <rPh sb="0" eb="2">
      <t>ショウミ</t>
    </rPh>
    <rPh sb="2" eb="4">
      <t>ザイサン</t>
    </rPh>
    <rPh sb="4" eb="6">
      <t>ゾウゲン</t>
    </rPh>
    <rPh sb="6" eb="9">
      <t>ケイサンショ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</si>
</sst>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&quot;△ &quot;#,##0"/>
  </numFmts>
  <fonts count="13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1"/>
      <name val="ＭＳ 明朝"/>
      <family val="1"/>
      <charset val="128"/>
    </font>
    <font>
      <sz val="9"/>
      <color indexed="81"/>
      <name val="ＭＳ Ｐゴシック"/>
      <family val="3"/>
      <charset val="128"/>
    </font>
    <font>
      <u/>
      <sz val="12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6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b/>
      <sz val="9"/>
      <color indexed="8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6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1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3" fillId="0" borderId="3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5" xfId="0" applyFont="1" applyBorder="1">
      <alignment vertical="center"/>
    </xf>
    <xf numFmtId="38" fontId="3" fillId="0" borderId="6" xfId="1" applyFont="1" applyBorder="1">
      <alignment vertical="center"/>
    </xf>
    <xf numFmtId="0" fontId="3" fillId="0" borderId="6" xfId="0" applyFont="1" applyBorder="1">
      <alignment vertical="center"/>
    </xf>
    <xf numFmtId="176" fontId="3" fillId="0" borderId="6" xfId="1" applyNumberFormat="1" applyFont="1" applyBorder="1">
      <alignment vertical="center"/>
    </xf>
    <xf numFmtId="38" fontId="3" fillId="0" borderId="2" xfId="1" applyFont="1" applyBorder="1">
      <alignment vertical="center"/>
    </xf>
    <xf numFmtId="176" fontId="3" fillId="0" borderId="2" xfId="1" applyNumberFormat="1" applyFont="1" applyBorder="1">
      <alignment vertical="center"/>
    </xf>
    <xf numFmtId="49" fontId="3" fillId="0" borderId="0" xfId="0" applyNumberFormat="1" applyFont="1">
      <alignment vertical="center"/>
    </xf>
    <xf numFmtId="38" fontId="3" fillId="0" borderId="7" xfId="1" applyFont="1" applyBorder="1">
      <alignment vertical="center"/>
    </xf>
    <xf numFmtId="38" fontId="5" fillId="2" borderId="2" xfId="1" applyFont="1" applyFill="1" applyBorder="1">
      <alignment vertical="center"/>
    </xf>
    <xf numFmtId="38" fontId="3" fillId="0" borderId="9" xfId="1" applyFont="1" applyBorder="1">
      <alignment vertical="center"/>
    </xf>
    <xf numFmtId="176" fontId="3" fillId="0" borderId="9" xfId="1" applyNumberFormat="1" applyFont="1" applyBorder="1">
      <alignment vertical="center"/>
    </xf>
    <xf numFmtId="0" fontId="3" fillId="0" borderId="2" xfId="0" applyFont="1" applyBorder="1" applyAlignment="1">
      <alignment horizontal="center" vertical="center"/>
    </xf>
    <xf numFmtId="38" fontId="3" fillId="0" borderId="0" xfId="1" applyFont="1" applyBorder="1">
      <alignment vertical="center"/>
    </xf>
    <xf numFmtId="176" fontId="3" fillId="0" borderId="0" xfId="1" applyNumberFormat="1" applyFont="1" applyBorder="1">
      <alignment vertical="center"/>
    </xf>
    <xf numFmtId="0" fontId="8" fillId="0" borderId="0" xfId="0" applyFont="1" applyAlignment="1">
      <alignment horizontal="right"/>
    </xf>
    <xf numFmtId="0" fontId="3" fillId="2" borderId="2" xfId="0" applyFont="1" applyFill="1" applyBorder="1" applyAlignment="1">
      <alignment horizontal="center" vertical="center"/>
    </xf>
    <xf numFmtId="0" fontId="3" fillId="0" borderId="10" xfId="0" applyFont="1" applyBorder="1">
      <alignment vertical="center"/>
    </xf>
    <xf numFmtId="0" fontId="3" fillId="0" borderId="11" xfId="0" applyFont="1" applyBorder="1">
      <alignment vertical="center"/>
    </xf>
    <xf numFmtId="38" fontId="3" fillId="0" borderId="8" xfId="1" applyFont="1" applyBorder="1">
      <alignment vertical="center"/>
    </xf>
    <xf numFmtId="0" fontId="3" fillId="0" borderId="8" xfId="0" applyFont="1" applyBorder="1">
      <alignment vertical="center"/>
    </xf>
    <xf numFmtId="38" fontId="5" fillId="0" borderId="6" xfId="1" applyFont="1" applyBorder="1">
      <alignment vertical="center"/>
    </xf>
    <xf numFmtId="38" fontId="5" fillId="0" borderId="2" xfId="1" applyFont="1" applyBorder="1">
      <alignment vertical="center"/>
    </xf>
    <xf numFmtId="0" fontId="3" fillId="2" borderId="5" xfId="0" applyFont="1" applyFill="1" applyBorder="1">
      <alignment vertical="center"/>
    </xf>
    <xf numFmtId="38" fontId="3" fillId="2" borderId="6" xfId="1" applyFont="1" applyFill="1" applyBorder="1">
      <alignment vertical="center"/>
    </xf>
    <xf numFmtId="176" fontId="3" fillId="2" borderId="6" xfId="1" applyNumberFormat="1" applyFont="1" applyFill="1" applyBorder="1">
      <alignment vertical="center"/>
    </xf>
    <xf numFmtId="0" fontId="3" fillId="2" borderId="0" xfId="0" applyFont="1" applyFill="1">
      <alignment vertical="center"/>
    </xf>
    <xf numFmtId="38" fontId="3" fillId="2" borderId="2" xfId="1" applyFont="1" applyFill="1" applyBorder="1">
      <alignment vertical="center"/>
    </xf>
    <xf numFmtId="176" fontId="3" fillId="2" borderId="2" xfId="1" applyNumberFormat="1" applyFont="1" applyFill="1" applyBorder="1">
      <alignment vertical="center"/>
    </xf>
    <xf numFmtId="0" fontId="3" fillId="0" borderId="12" xfId="0" applyFont="1" applyBorder="1">
      <alignment vertical="center"/>
    </xf>
    <xf numFmtId="0" fontId="3" fillId="0" borderId="13" xfId="0" applyFont="1" applyBorder="1">
      <alignment vertical="center"/>
    </xf>
    <xf numFmtId="38" fontId="3" fillId="2" borderId="9" xfId="1" applyFont="1" applyFill="1" applyBorder="1">
      <alignment vertical="center"/>
    </xf>
    <xf numFmtId="0" fontId="9" fillId="0" borderId="2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1" fillId="0" borderId="0" xfId="0" applyFont="1">
      <alignment vertical="center"/>
    </xf>
    <xf numFmtId="0" fontId="10" fillId="0" borderId="5" xfId="0" applyFont="1" applyBorder="1">
      <alignment vertical="center"/>
    </xf>
    <xf numFmtId="0" fontId="8" fillId="0" borderId="3" xfId="0" applyFont="1" applyBorder="1">
      <alignment vertical="center"/>
    </xf>
    <xf numFmtId="0" fontId="8" fillId="0" borderId="0" xfId="0" applyFont="1">
      <alignment vertical="center"/>
    </xf>
    <xf numFmtId="49" fontId="8" fillId="0" borderId="0" xfId="0" applyNumberFormat="1" applyFont="1">
      <alignment vertical="center"/>
    </xf>
    <xf numFmtId="0" fontId="8" fillId="0" borderId="5" xfId="0" applyFont="1" applyBorder="1">
      <alignment vertical="center"/>
    </xf>
    <xf numFmtId="176" fontId="8" fillId="2" borderId="6" xfId="1" applyNumberFormat="1" applyFont="1" applyFill="1" applyBorder="1">
      <alignment vertical="center"/>
    </xf>
    <xf numFmtId="176" fontId="8" fillId="0" borderId="6" xfId="1" applyNumberFormat="1" applyFont="1" applyBorder="1">
      <alignment vertical="center"/>
    </xf>
    <xf numFmtId="176" fontId="8" fillId="0" borderId="2" xfId="1" applyNumberFormat="1" applyFont="1" applyBorder="1">
      <alignment vertical="center"/>
    </xf>
    <xf numFmtId="0" fontId="3" fillId="0" borderId="5" xfId="0" applyFont="1" applyBorder="1" applyAlignment="1">
      <alignment horizontal="left" vertical="top"/>
    </xf>
    <xf numFmtId="0" fontId="8" fillId="2" borderId="0" xfId="0" applyFont="1" applyFill="1">
      <alignment vertical="center"/>
    </xf>
    <xf numFmtId="0" fontId="8" fillId="2" borderId="5" xfId="0" applyFont="1" applyFill="1" applyBorder="1">
      <alignment vertical="center"/>
    </xf>
    <xf numFmtId="0" fontId="3" fillId="0" borderId="0" xfId="0" applyFont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EC15B2-E45A-4A5C-919A-C1F48135EBE0}">
  <dimension ref="A1:I60"/>
  <sheetViews>
    <sheetView tabSelected="1" topLeftCell="A13" workbookViewId="0">
      <selection activeCell="A53" sqref="A53:XFD53"/>
    </sheetView>
  </sheetViews>
  <sheetFormatPr defaultRowHeight="18.75" x14ac:dyDescent="0.4"/>
  <cols>
    <col min="1" max="1" width="2.25" customWidth="1"/>
    <col min="2" max="2" width="2.75" customWidth="1"/>
    <col min="3" max="3" width="3.5" customWidth="1"/>
    <col min="4" max="4" width="3.25" customWidth="1"/>
    <col min="5" max="5" width="2.625" customWidth="1"/>
    <col min="6" max="6" width="25" bestFit="1" customWidth="1"/>
    <col min="7" max="9" width="13.5" customWidth="1"/>
  </cols>
  <sheetData>
    <row r="1" spans="1:9" ht="14.25" customHeight="1" x14ac:dyDescent="0.4">
      <c r="A1" s="1"/>
      <c r="B1" s="51" t="s">
        <v>0</v>
      </c>
      <c r="C1" s="51"/>
      <c r="D1" s="51"/>
      <c r="E1" s="51"/>
      <c r="F1" s="51"/>
      <c r="G1" s="18"/>
      <c r="H1" s="18"/>
      <c r="I1" s="19"/>
    </row>
    <row r="2" spans="1:9" ht="12.75" customHeight="1" x14ac:dyDescent="0.4">
      <c r="A2" s="53" t="s">
        <v>77</v>
      </c>
      <c r="B2" s="54"/>
      <c r="C2" s="54"/>
      <c r="D2" s="54"/>
      <c r="E2" s="54"/>
      <c r="F2" s="54"/>
      <c r="G2" s="54"/>
      <c r="H2" s="54"/>
      <c r="I2" s="54"/>
    </row>
    <row r="3" spans="1:9" ht="13.5" customHeight="1" x14ac:dyDescent="0.15">
      <c r="A3" s="1"/>
      <c r="B3" s="1"/>
      <c r="C3" s="1"/>
      <c r="D3" s="1"/>
      <c r="E3" s="1"/>
      <c r="F3" s="55" t="s">
        <v>11</v>
      </c>
      <c r="G3" s="55"/>
      <c r="H3" s="55"/>
      <c r="I3" s="20" t="s">
        <v>12</v>
      </c>
    </row>
    <row r="4" spans="1:9" ht="12.75" customHeight="1" x14ac:dyDescent="0.4">
      <c r="A4" s="56" t="s">
        <v>1</v>
      </c>
      <c r="B4" s="56"/>
      <c r="C4" s="56"/>
      <c r="D4" s="56"/>
      <c r="E4" s="56"/>
      <c r="F4" s="56"/>
      <c r="G4" s="21" t="s">
        <v>2</v>
      </c>
      <c r="H4" s="17" t="s">
        <v>3</v>
      </c>
      <c r="I4" s="17" t="s">
        <v>4</v>
      </c>
    </row>
    <row r="5" spans="1:9" ht="12.75" customHeight="1" x14ac:dyDescent="0.4">
      <c r="A5" s="22" t="s">
        <v>5</v>
      </c>
      <c r="B5" s="5" t="s">
        <v>13</v>
      </c>
      <c r="C5" s="5"/>
      <c r="D5" s="5"/>
      <c r="E5" s="5"/>
      <c r="F5" s="23"/>
      <c r="G5" s="24"/>
      <c r="H5" s="25"/>
      <c r="I5" s="25"/>
    </row>
    <row r="6" spans="1:9" ht="12.75" customHeight="1" x14ac:dyDescent="0.4">
      <c r="A6" s="4"/>
      <c r="B6" s="1">
        <v>1</v>
      </c>
      <c r="C6" s="1" t="s">
        <v>14</v>
      </c>
      <c r="D6" s="1"/>
      <c r="E6" s="1"/>
      <c r="F6" s="6"/>
      <c r="G6" s="7"/>
      <c r="H6" s="8"/>
      <c r="I6" s="8"/>
    </row>
    <row r="7" spans="1:9" ht="12.75" customHeight="1" x14ac:dyDescent="0.4">
      <c r="A7" s="4"/>
      <c r="B7" s="1"/>
      <c r="C7" s="12" t="s">
        <v>6</v>
      </c>
      <c r="D7" s="12" t="s">
        <v>15</v>
      </c>
      <c r="E7" s="1"/>
      <c r="F7" s="6"/>
      <c r="G7" s="7"/>
      <c r="H7" s="8"/>
      <c r="I7" s="8"/>
    </row>
    <row r="8" spans="1:9" ht="12.75" customHeight="1" x14ac:dyDescent="0.4">
      <c r="A8" s="4"/>
      <c r="B8" s="1"/>
      <c r="C8" s="12"/>
      <c r="D8" s="12" t="s">
        <v>16</v>
      </c>
      <c r="E8" s="1" t="s">
        <v>17</v>
      </c>
      <c r="F8" s="6"/>
      <c r="G8" s="7"/>
      <c r="H8" s="7"/>
      <c r="I8" s="7"/>
    </row>
    <row r="9" spans="1:9" ht="12.75" customHeight="1" x14ac:dyDescent="0.4">
      <c r="A9" s="4"/>
      <c r="B9" s="1"/>
      <c r="C9" s="12"/>
      <c r="D9" s="12"/>
      <c r="E9" s="1"/>
      <c r="F9" s="6" t="s">
        <v>18</v>
      </c>
      <c r="G9" s="7">
        <v>804900</v>
      </c>
      <c r="H9" s="7">
        <v>767165</v>
      </c>
      <c r="I9" s="9">
        <f>G9-H9</f>
        <v>37735</v>
      </c>
    </row>
    <row r="10" spans="1:9" ht="12.75" customHeight="1" x14ac:dyDescent="0.4">
      <c r="A10" s="4"/>
      <c r="B10" s="1"/>
      <c r="C10" s="12"/>
      <c r="D10" s="12" t="s">
        <v>19</v>
      </c>
      <c r="E10" s="1" t="s">
        <v>20</v>
      </c>
      <c r="F10" s="6"/>
      <c r="G10" s="7"/>
      <c r="H10" s="7"/>
      <c r="I10" s="9"/>
    </row>
    <row r="11" spans="1:9" ht="12.75" customHeight="1" x14ac:dyDescent="0.4">
      <c r="A11" s="4"/>
      <c r="B11" s="1"/>
      <c r="C11" s="12"/>
      <c r="D11" s="12"/>
      <c r="E11" s="1"/>
      <c r="F11" s="6" t="s">
        <v>21</v>
      </c>
      <c r="G11" s="7">
        <v>197561</v>
      </c>
      <c r="H11" s="7">
        <v>165180</v>
      </c>
      <c r="I11" s="9">
        <f>G11-H11</f>
        <v>32381</v>
      </c>
    </row>
    <row r="12" spans="1:9" ht="12.75" customHeight="1" x14ac:dyDescent="0.4">
      <c r="A12" s="4"/>
      <c r="B12" s="1"/>
      <c r="C12" s="12"/>
      <c r="D12" s="12" t="s">
        <v>22</v>
      </c>
      <c r="E12" s="1" t="s">
        <v>23</v>
      </c>
      <c r="F12" s="6"/>
      <c r="G12" s="7"/>
      <c r="H12" s="7"/>
      <c r="I12" s="9"/>
    </row>
    <row r="13" spans="1:9" ht="12.75" customHeight="1" x14ac:dyDescent="0.4">
      <c r="A13" s="4"/>
      <c r="B13" s="1"/>
      <c r="C13" s="12"/>
      <c r="D13" s="12"/>
      <c r="E13" s="1"/>
      <c r="F13" s="6" t="s">
        <v>23</v>
      </c>
      <c r="G13" s="7">
        <v>570000</v>
      </c>
      <c r="H13" s="7">
        <v>130000</v>
      </c>
      <c r="I13" s="9">
        <f>G13-H13</f>
        <v>440000</v>
      </c>
    </row>
    <row r="14" spans="1:9" ht="12.75" customHeight="1" x14ac:dyDescent="0.4">
      <c r="A14" s="4"/>
      <c r="B14" s="1"/>
      <c r="C14" s="12"/>
      <c r="D14" s="12" t="s">
        <v>24</v>
      </c>
      <c r="E14" s="1" t="s">
        <v>25</v>
      </c>
      <c r="F14" s="6"/>
      <c r="G14" s="7"/>
      <c r="H14" s="7"/>
      <c r="I14" s="9"/>
    </row>
    <row r="15" spans="1:9" ht="12.75" customHeight="1" x14ac:dyDescent="0.4">
      <c r="A15" s="4"/>
      <c r="B15" s="1"/>
      <c r="C15" s="12"/>
      <c r="D15" s="12"/>
      <c r="E15" s="1"/>
      <c r="F15" s="6" t="s">
        <v>26</v>
      </c>
      <c r="G15" s="26">
        <v>146</v>
      </c>
      <c r="H15" s="7">
        <v>113</v>
      </c>
      <c r="I15" s="9">
        <f>G15-H15</f>
        <v>33</v>
      </c>
    </row>
    <row r="16" spans="1:9" ht="12.75" customHeight="1" x14ac:dyDescent="0.4">
      <c r="A16" s="4"/>
      <c r="B16" s="1"/>
      <c r="C16" s="12"/>
      <c r="D16" s="12" t="s">
        <v>27</v>
      </c>
      <c r="E16" s="1"/>
      <c r="F16" s="6"/>
      <c r="G16" s="27">
        <f>SUM(G8:G15)</f>
        <v>1572607</v>
      </c>
      <c r="H16" s="10">
        <f>SUM(H9:H15)</f>
        <v>1062458</v>
      </c>
      <c r="I16" s="11">
        <f>SUM(I9:I15)</f>
        <v>510149</v>
      </c>
    </row>
    <row r="17" spans="1:9" ht="12.75" customHeight="1" x14ac:dyDescent="0.4">
      <c r="A17" s="4"/>
      <c r="B17" s="1"/>
      <c r="C17" s="12" t="s">
        <v>7</v>
      </c>
      <c r="D17" s="12" t="s">
        <v>28</v>
      </c>
      <c r="E17" s="1"/>
      <c r="F17" s="6"/>
      <c r="G17" s="7"/>
      <c r="H17" s="7"/>
      <c r="I17" s="9"/>
    </row>
    <row r="18" spans="1:9" ht="12.75" customHeight="1" x14ac:dyDescent="0.4">
      <c r="A18" s="4"/>
      <c r="B18" s="1"/>
      <c r="C18" s="12"/>
      <c r="D18" s="12" t="s">
        <v>16</v>
      </c>
      <c r="E18" s="1" t="s">
        <v>29</v>
      </c>
      <c r="F18" s="6"/>
      <c r="G18" s="7"/>
      <c r="H18" s="7"/>
      <c r="I18" s="9"/>
    </row>
    <row r="19" spans="1:9" ht="12.75" customHeight="1" x14ac:dyDescent="0.4">
      <c r="A19" s="4"/>
      <c r="B19" s="1"/>
      <c r="C19" s="12"/>
      <c r="D19" s="12"/>
      <c r="E19" s="1"/>
      <c r="F19" s="28" t="s">
        <v>30</v>
      </c>
      <c r="G19" s="29">
        <v>1034346</v>
      </c>
      <c r="H19" s="29">
        <v>943469</v>
      </c>
      <c r="I19" s="30">
        <f>G19-H19</f>
        <v>90877</v>
      </c>
    </row>
    <row r="20" spans="1:9" ht="12.75" customHeight="1" x14ac:dyDescent="0.4">
      <c r="A20" s="4"/>
      <c r="B20" s="1"/>
      <c r="C20" s="12"/>
      <c r="D20" s="12"/>
      <c r="E20" s="1"/>
      <c r="F20" s="28" t="s">
        <v>31</v>
      </c>
      <c r="G20" s="29">
        <v>142058</v>
      </c>
      <c r="H20" s="29">
        <v>118193</v>
      </c>
      <c r="I20" s="30">
        <f t="shared" ref="I20:I25" si="0">G20-H20</f>
        <v>23865</v>
      </c>
    </row>
    <row r="21" spans="1:9" ht="12.75" customHeight="1" x14ac:dyDescent="0.4">
      <c r="A21" s="4"/>
      <c r="B21" s="1"/>
      <c r="C21" s="12"/>
      <c r="D21" s="12"/>
      <c r="E21" s="1"/>
      <c r="F21" s="28" t="s">
        <v>32</v>
      </c>
      <c r="G21" s="29">
        <f>N21</f>
        <v>0</v>
      </c>
      <c r="H21" s="29">
        <v>0</v>
      </c>
      <c r="I21" s="30">
        <f>G21-H21</f>
        <v>0</v>
      </c>
    </row>
    <row r="22" spans="1:9" ht="12.75" customHeight="1" x14ac:dyDescent="0.4">
      <c r="A22" s="4"/>
      <c r="B22" s="1"/>
      <c r="C22" s="12"/>
      <c r="D22" s="12"/>
      <c r="E22" s="1"/>
      <c r="F22" s="28" t="s">
        <v>33</v>
      </c>
      <c r="G22" s="29">
        <v>36212</v>
      </c>
      <c r="H22" s="29">
        <v>19522</v>
      </c>
      <c r="I22" s="30">
        <f t="shared" si="0"/>
        <v>16690</v>
      </c>
    </row>
    <row r="23" spans="1:9" ht="12.75" customHeight="1" x14ac:dyDescent="0.4">
      <c r="A23" s="4"/>
      <c r="B23" s="1"/>
      <c r="C23" s="12"/>
      <c r="D23" s="12"/>
      <c r="E23" s="1"/>
      <c r="F23" s="28" t="s">
        <v>34</v>
      </c>
      <c r="G23" s="29">
        <v>78764</v>
      </c>
      <c r="H23" s="29">
        <v>25304</v>
      </c>
      <c r="I23" s="30">
        <f t="shared" si="0"/>
        <v>53460</v>
      </c>
    </row>
    <row r="24" spans="1:9" ht="12.75" customHeight="1" x14ac:dyDescent="0.4">
      <c r="A24" s="4"/>
      <c r="B24" s="1"/>
      <c r="C24" s="12"/>
      <c r="D24" s="12"/>
      <c r="E24" s="1"/>
      <c r="F24" s="28" t="s">
        <v>35</v>
      </c>
      <c r="G24" s="29">
        <v>27948</v>
      </c>
      <c r="H24" s="29">
        <v>30491</v>
      </c>
      <c r="I24" s="30">
        <f t="shared" si="0"/>
        <v>-2543</v>
      </c>
    </row>
    <row r="25" spans="1:9" ht="12.75" customHeight="1" x14ac:dyDescent="0.4">
      <c r="A25" s="4"/>
      <c r="B25" s="1"/>
      <c r="C25" s="12"/>
      <c r="D25" s="12"/>
      <c r="E25" s="1"/>
      <c r="F25" s="28" t="s">
        <v>36</v>
      </c>
      <c r="G25" s="29">
        <v>8979</v>
      </c>
      <c r="H25" s="29">
        <v>14117</v>
      </c>
      <c r="I25" s="30">
        <f t="shared" si="0"/>
        <v>-5138</v>
      </c>
    </row>
    <row r="26" spans="1:9" ht="12.75" customHeight="1" x14ac:dyDescent="0.4">
      <c r="A26" s="4"/>
      <c r="B26" s="1"/>
      <c r="C26" s="12"/>
      <c r="D26" s="12" t="s">
        <v>19</v>
      </c>
      <c r="E26" s="1" t="s">
        <v>37</v>
      </c>
      <c r="F26" s="28"/>
      <c r="G26" s="29"/>
      <c r="H26" s="29"/>
      <c r="I26" s="30"/>
    </row>
    <row r="27" spans="1:9" ht="12.75" customHeight="1" x14ac:dyDescent="0.4">
      <c r="A27" s="4"/>
      <c r="B27" s="1"/>
      <c r="C27" s="12"/>
      <c r="D27" s="12"/>
      <c r="E27" s="31"/>
      <c r="F27" s="28" t="s">
        <v>30</v>
      </c>
      <c r="G27" s="29">
        <v>114927</v>
      </c>
      <c r="H27" s="29">
        <v>104829</v>
      </c>
      <c r="I27" s="30">
        <f t="shared" ref="I27:I35" si="1">G27-H27</f>
        <v>10098</v>
      </c>
    </row>
    <row r="28" spans="1:9" ht="12.75" customHeight="1" x14ac:dyDescent="0.4">
      <c r="A28" s="4"/>
      <c r="B28" s="1"/>
      <c r="C28" s="12"/>
      <c r="D28" s="12"/>
      <c r="E28" s="31"/>
      <c r="F28" s="28" t="s">
        <v>38</v>
      </c>
      <c r="G28" s="29">
        <v>4605</v>
      </c>
      <c r="H28" s="29">
        <v>1225</v>
      </c>
      <c r="I28" s="30">
        <f t="shared" si="1"/>
        <v>3380</v>
      </c>
    </row>
    <row r="29" spans="1:9" ht="12.75" customHeight="1" x14ac:dyDescent="0.4">
      <c r="A29" s="4"/>
      <c r="B29" s="1"/>
      <c r="C29" s="12"/>
      <c r="D29" s="12"/>
      <c r="E29" s="31"/>
      <c r="F29" s="28" t="s">
        <v>31</v>
      </c>
      <c r="G29" s="29">
        <v>15784</v>
      </c>
      <c r="H29" s="29">
        <v>13133</v>
      </c>
      <c r="I29" s="30">
        <f>G29-H29</f>
        <v>2651</v>
      </c>
    </row>
    <row r="30" spans="1:9" ht="12.75" customHeight="1" x14ac:dyDescent="0.4">
      <c r="A30" s="4"/>
      <c r="B30" s="1"/>
      <c r="C30" s="12"/>
      <c r="D30" s="12"/>
      <c r="E30" s="31"/>
      <c r="F30" s="28" t="s">
        <v>32</v>
      </c>
      <c r="G30" s="29">
        <v>7160</v>
      </c>
      <c r="H30" s="29">
        <v>5980</v>
      </c>
      <c r="I30" s="30">
        <f t="shared" si="1"/>
        <v>1180</v>
      </c>
    </row>
    <row r="31" spans="1:9" ht="12.75" customHeight="1" x14ac:dyDescent="0.4">
      <c r="A31" s="4"/>
      <c r="B31" s="1"/>
      <c r="C31" s="12"/>
      <c r="D31" s="12"/>
      <c r="E31" s="31"/>
      <c r="F31" s="28" t="s">
        <v>33</v>
      </c>
      <c r="G31" s="29">
        <v>4024</v>
      </c>
      <c r="H31" s="29">
        <v>2169</v>
      </c>
      <c r="I31" s="30">
        <f t="shared" si="1"/>
        <v>1855</v>
      </c>
    </row>
    <row r="32" spans="1:9" ht="12.75" customHeight="1" x14ac:dyDescent="0.4">
      <c r="A32" s="4"/>
      <c r="B32" s="1"/>
      <c r="C32" s="12"/>
      <c r="D32" s="12"/>
      <c r="E32" s="31"/>
      <c r="F32" s="28" t="s">
        <v>34</v>
      </c>
      <c r="G32" s="29">
        <v>8752</v>
      </c>
      <c r="H32" s="29">
        <v>2812</v>
      </c>
      <c r="I32" s="30">
        <f t="shared" si="1"/>
        <v>5940</v>
      </c>
    </row>
    <row r="33" spans="1:9" ht="12.75" customHeight="1" x14ac:dyDescent="0.4">
      <c r="A33" s="4"/>
      <c r="B33" s="1"/>
      <c r="C33" s="12"/>
      <c r="D33" s="12"/>
      <c r="E33" s="31"/>
      <c r="F33" s="28" t="s">
        <v>39</v>
      </c>
      <c r="G33" s="29">
        <v>3105</v>
      </c>
      <c r="H33" s="29">
        <v>3388</v>
      </c>
      <c r="I33" s="30">
        <f t="shared" si="1"/>
        <v>-283</v>
      </c>
    </row>
    <row r="34" spans="1:9" ht="12.75" customHeight="1" x14ac:dyDescent="0.4">
      <c r="A34" s="4"/>
      <c r="B34" s="1"/>
      <c r="C34" s="12"/>
      <c r="D34" s="12"/>
      <c r="E34" s="31"/>
      <c r="F34" s="28" t="s">
        <v>36</v>
      </c>
      <c r="G34" s="29">
        <v>7602</v>
      </c>
      <c r="H34" s="29">
        <v>2090</v>
      </c>
      <c r="I34" s="30">
        <f t="shared" si="1"/>
        <v>5512</v>
      </c>
    </row>
    <row r="35" spans="1:9" ht="12.75" customHeight="1" x14ac:dyDescent="0.4">
      <c r="A35" s="4"/>
      <c r="B35" s="1"/>
      <c r="C35" s="12"/>
      <c r="D35" s="12"/>
      <c r="E35" s="31"/>
      <c r="F35" s="28" t="s">
        <v>40</v>
      </c>
      <c r="G35" s="29">
        <v>39043</v>
      </c>
      <c r="H35" s="29">
        <v>42093</v>
      </c>
      <c r="I35" s="30">
        <f t="shared" si="1"/>
        <v>-3050</v>
      </c>
    </row>
    <row r="36" spans="1:9" ht="12.75" customHeight="1" x14ac:dyDescent="0.4">
      <c r="A36" s="4"/>
      <c r="B36" s="1"/>
      <c r="C36" s="12"/>
      <c r="D36" s="12" t="s">
        <v>41</v>
      </c>
      <c r="E36" s="31"/>
      <c r="F36" s="28"/>
      <c r="G36" s="32">
        <f>SUM(G19:G35)</f>
        <v>1533309</v>
      </c>
      <c r="H36" s="32">
        <f>SUM(H19:H35)</f>
        <v>1328815</v>
      </c>
      <c r="I36" s="33">
        <f>SUM(I19:I35)</f>
        <v>204494</v>
      </c>
    </row>
    <row r="37" spans="1:9" ht="12.75" customHeight="1" x14ac:dyDescent="0.4">
      <c r="A37" s="4"/>
      <c r="B37" s="1"/>
      <c r="C37" s="12"/>
      <c r="D37" s="12"/>
      <c r="E37" s="49" t="s">
        <v>42</v>
      </c>
      <c r="F37" s="50"/>
      <c r="G37" s="33">
        <f>G16-G36</f>
        <v>39298</v>
      </c>
      <c r="H37" s="33">
        <f>SUM(H16-H36)</f>
        <v>-266357</v>
      </c>
      <c r="I37" s="33">
        <f>SUM(I16-I36)</f>
        <v>305655</v>
      </c>
    </row>
    <row r="38" spans="1:9" ht="12.75" customHeight="1" x14ac:dyDescent="0.4">
      <c r="A38" s="4"/>
      <c r="B38" s="1"/>
      <c r="C38" s="12"/>
      <c r="D38" s="12"/>
      <c r="E38" s="31" t="s">
        <v>43</v>
      </c>
      <c r="F38" s="28"/>
      <c r="G38" s="33">
        <v>-3954</v>
      </c>
      <c r="H38" s="32">
        <v>0</v>
      </c>
      <c r="I38" s="33">
        <f>+G38-H38</f>
        <v>-3954</v>
      </c>
    </row>
    <row r="39" spans="1:9" ht="12.75" customHeight="1" x14ac:dyDescent="0.4">
      <c r="A39" s="4"/>
      <c r="B39" s="1"/>
      <c r="C39" s="12"/>
      <c r="D39" s="1"/>
      <c r="E39" s="31" t="s">
        <v>44</v>
      </c>
      <c r="F39" s="28"/>
      <c r="G39" s="33">
        <f>G37+G38</f>
        <v>35344</v>
      </c>
      <c r="H39" s="33">
        <f>H37+H38</f>
        <v>-266357</v>
      </c>
      <c r="I39" s="33">
        <f>SUM(G39-H39)</f>
        <v>301701</v>
      </c>
    </row>
    <row r="40" spans="1:9" ht="12.75" customHeight="1" x14ac:dyDescent="0.4">
      <c r="A40" s="4"/>
      <c r="B40" s="1">
        <v>2</v>
      </c>
      <c r="C40" s="12" t="s">
        <v>45</v>
      </c>
      <c r="D40" s="1"/>
      <c r="E40" s="31"/>
      <c r="F40" s="28"/>
      <c r="G40" s="29"/>
      <c r="H40" s="29"/>
      <c r="I40" s="30"/>
    </row>
    <row r="41" spans="1:9" ht="12.75" customHeight="1" x14ac:dyDescent="0.4">
      <c r="A41" s="4"/>
      <c r="B41" s="1"/>
      <c r="C41" s="12" t="s">
        <v>6</v>
      </c>
      <c r="D41" s="1" t="s">
        <v>46</v>
      </c>
      <c r="E41" s="31"/>
      <c r="F41" s="28"/>
      <c r="G41" s="29">
        <v>0</v>
      </c>
      <c r="H41" s="29">
        <v>0</v>
      </c>
      <c r="I41" s="30">
        <f t="shared" ref="I41:I47" si="2">G41-H41</f>
        <v>0</v>
      </c>
    </row>
    <row r="42" spans="1:9" ht="12.75" customHeight="1" x14ac:dyDescent="0.4">
      <c r="A42" s="4"/>
      <c r="B42" s="1"/>
      <c r="C42" s="12"/>
      <c r="D42" s="1" t="s">
        <v>47</v>
      </c>
      <c r="E42" s="1"/>
      <c r="F42" s="6"/>
      <c r="G42" s="13">
        <v>0</v>
      </c>
      <c r="H42" s="13">
        <v>0</v>
      </c>
      <c r="I42" s="9">
        <f t="shared" si="2"/>
        <v>0</v>
      </c>
    </row>
    <row r="43" spans="1:9" ht="12.75" customHeight="1" x14ac:dyDescent="0.4">
      <c r="A43" s="4"/>
      <c r="B43" s="1"/>
      <c r="C43" s="12" t="s">
        <v>7</v>
      </c>
      <c r="D43" s="1" t="s">
        <v>48</v>
      </c>
      <c r="E43" s="1"/>
      <c r="F43" s="6"/>
      <c r="G43" s="7">
        <v>0</v>
      </c>
      <c r="H43" s="7">
        <v>0</v>
      </c>
      <c r="I43" s="11">
        <f t="shared" si="2"/>
        <v>0</v>
      </c>
    </row>
    <row r="44" spans="1:9" ht="12.75" customHeight="1" x14ac:dyDescent="0.4">
      <c r="A44" s="4"/>
      <c r="B44" s="1"/>
      <c r="C44" s="12"/>
      <c r="D44" s="1" t="s">
        <v>49</v>
      </c>
      <c r="E44" s="1"/>
      <c r="F44" s="6"/>
      <c r="G44" s="10">
        <v>0</v>
      </c>
      <c r="H44" s="10">
        <v>0</v>
      </c>
      <c r="I44" s="11">
        <f t="shared" si="2"/>
        <v>0</v>
      </c>
    </row>
    <row r="45" spans="1:9" ht="12.75" customHeight="1" x14ac:dyDescent="0.4">
      <c r="A45" s="4"/>
      <c r="B45" s="1"/>
      <c r="C45" s="12"/>
      <c r="D45" s="1"/>
      <c r="E45" s="1" t="s">
        <v>50</v>
      </c>
      <c r="F45" s="6"/>
      <c r="G45" s="11">
        <f>G42-G44</f>
        <v>0</v>
      </c>
      <c r="H45" s="11">
        <f>H42-H44</f>
        <v>0</v>
      </c>
      <c r="I45" s="11">
        <f t="shared" si="2"/>
        <v>0</v>
      </c>
    </row>
    <row r="46" spans="1:9" ht="10.5" customHeight="1" x14ac:dyDescent="0.4">
      <c r="A46" s="4"/>
      <c r="B46" s="1"/>
      <c r="C46" s="12"/>
      <c r="D46" s="1"/>
      <c r="E46" s="1" t="s">
        <v>51</v>
      </c>
      <c r="F46" s="6"/>
      <c r="G46" s="11">
        <f>G39+G45</f>
        <v>35344</v>
      </c>
      <c r="H46" s="11">
        <f>H39+H45</f>
        <v>-266357</v>
      </c>
      <c r="I46" s="11">
        <f t="shared" si="2"/>
        <v>301701</v>
      </c>
    </row>
    <row r="47" spans="1:9" ht="12" customHeight="1" x14ac:dyDescent="0.4">
      <c r="A47" s="4"/>
      <c r="B47" s="1"/>
      <c r="C47" s="12"/>
      <c r="D47" s="1"/>
      <c r="E47" s="1" t="s">
        <v>52</v>
      </c>
      <c r="F47" s="6"/>
      <c r="G47" s="10">
        <v>31301107</v>
      </c>
      <c r="H47" s="10">
        <v>31567464</v>
      </c>
      <c r="I47" s="11">
        <f t="shared" si="2"/>
        <v>-266357</v>
      </c>
    </row>
    <row r="48" spans="1:9" ht="12" customHeight="1" x14ac:dyDescent="0.4">
      <c r="A48" s="4"/>
      <c r="B48" s="1"/>
      <c r="C48" s="12"/>
      <c r="D48" s="1"/>
      <c r="E48" s="1" t="s">
        <v>53</v>
      </c>
      <c r="F48" s="6"/>
      <c r="G48" s="32">
        <v>31336451</v>
      </c>
      <c r="H48" s="10">
        <v>31301107</v>
      </c>
      <c r="I48" s="11">
        <f>I46+I47</f>
        <v>35344</v>
      </c>
    </row>
    <row r="49" spans="1:9" ht="12.75" customHeight="1" x14ac:dyDescent="0.4">
      <c r="A49" s="4" t="s">
        <v>8</v>
      </c>
      <c r="B49" s="1" t="s">
        <v>54</v>
      </c>
      <c r="C49" s="12"/>
      <c r="D49" s="1"/>
      <c r="E49" s="1"/>
      <c r="F49" s="6"/>
      <c r="G49" s="7"/>
      <c r="H49" s="7"/>
      <c r="I49" s="9"/>
    </row>
    <row r="50" spans="1:9" ht="10.5" customHeight="1" x14ac:dyDescent="0.4">
      <c r="A50" s="4"/>
      <c r="B50" s="1"/>
      <c r="C50" s="12"/>
      <c r="D50" s="1"/>
      <c r="E50" s="1" t="s">
        <v>55</v>
      </c>
      <c r="F50" s="6"/>
      <c r="G50" s="7"/>
      <c r="H50" s="7"/>
      <c r="I50" s="9"/>
    </row>
    <row r="51" spans="1:9" ht="12.75" customHeight="1" x14ac:dyDescent="0.4">
      <c r="A51" s="4"/>
      <c r="B51" s="1"/>
      <c r="C51" s="12"/>
      <c r="D51" s="1"/>
      <c r="E51" s="1" t="s">
        <v>56</v>
      </c>
      <c r="F51" s="6"/>
      <c r="G51" s="9"/>
      <c r="H51" s="7"/>
      <c r="I51" s="9"/>
    </row>
    <row r="52" spans="1:9" ht="12.75" customHeight="1" x14ac:dyDescent="0.4">
      <c r="A52" s="4"/>
      <c r="B52" s="1"/>
      <c r="C52" s="12"/>
      <c r="D52" s="1"/>
      <c r="E52" s="1"/>
      <c r="F52" s="6" t="s">
        <v>57</v>
      </c>
      <c r="G52" s="33">
        <v>-133502</v>
      </c>
      <c r="H52" s="11">
        <v>-133502</v>
      </c>
      <c r="I52" s="11">
        <f>G52-H52</f>
        <v>0</v>
      </c>
    </row>
    <row r="53" spans="1:9" ht="11.25" customHeight="1" x14ac:dyDescent="0.4">
      <c r="A53" s="4"/>
      <c r="B53" s="1"/>
      <c r="C53" s="12"/>
      <c r="D53" s="1"/>
      <c r="E53" s="1" t="s">
        <v>58</v>
      </c>
      <c r="F53" s="6"/>
      <c r="G53" s="11"/>
      <c r="H53" s="33"/>
      <c r="I53" s="11"/>
    </row>
    <row r="54" spans="1:9" ht="12.75" customHeight="1" x14ac:dyDescent="0.4">
      <c r="A54" s="4"/>
      <c r="B54" s="1"/>
      <c r="C54" s="12"/>
      <c r="D54" s="1"/>
      <c r="E54" s="51" t="s">
        <v>59</v>
      </c>
      <c r="F54" s="52"/>
      <c r="G54" s="11"/>
      <c r="H54" s="33"/>
      <c r="I54" s="11"/>
    </row>
    <row r="55" spans="1:9" ht="12.75" customHeight="1" x14ac:dyDescent="0.4">
      <c r="A55" s="4"/>
      <c r="B55" s="1"/>
      <c r="C55" s="12"/>
      <c r="D55" s="1"/>
      <c r="E55" s="1"/>
      <c r="F55" s="6" t="s">
        <v>60</v>
      </c>
      <c r="G55" s="11">
        <v>-3954</v>
      </c>
      <c r="H55" s="33">
        <v>0</v>
      </c>
      <c r="I55" s="11">
        <v>-3954</v>
      </c>
    </row>
    <row r="56" spans="1:9" ht="12.75" customHeight="1" x14ac:dyDescent="0.4">
      <c r="A56" s="4"/>
      <c r="B56" s="1"/>
      <c r="C56" s="12"/>
      <c r="D56" s="1"/>
      <c r="E56" s="51" t="s">
        <v>61</v>
      </c>
      <c r="F56" s="52"/>
      <c r="G56" s="11">
        <v>-137456</v>
      </c>
      <c r="H56" s="33">
        <v>4866498</v>
      </c>
      <c r="I56" s="11">
        <v>-5003954</v>
      </c>
    </row>
    <row r="57" spans="1:9" ht="12.75" customHeight="1" x14ac:dyDescent="0.4">
      <c r="A57" s="4"/>
      <c r="B57" s="1"/>
      <c r="C57" s="1"/>
      <c r="D57" s="1"/>
      <c r="E57" s="1" t="s">
        <v>62</v>
      </c>
      <c r="F57" s="6"/>
      <c r="G57" s="10">
        <v>107131984</v>
      </c>
      <c r="H57" s="32">
        <v>102265486</v>
      </c>
      <c r="I57" s="11">
        <f>G57-H57</f>
        <v>4866498</v>
      </c>
    </row>
    <row r="58" spans="1:9" ht="12.75" customHeight="1" x14ac:dyDescent="0.4">
      <c r="A58" s="4"/>
      <c r="B58" s="1"/>
      <c r="C58" s="1"/>
      <c r="D58" s="1"/>
      <c r="E58" s="1" t="s">
        <v>63</v>
      </c>
      <c r="F58" s="6"/>
      <c r="G58" s="10">
        <v>106994528</v>
      </c>
      <c r="H58" s="32">
        <v>107131984</v>
      </c>
      <c r="I58" s="11">
        <f>G58-H58</f>
        <v>-137456</v>
      </c>
    </row>
    <row r="59" spans="1:9" ht="12.75" customHeight="1" thickBot="1" x14ac:dyDescent="0.45">
      <c r="A59" s="34" t="s">
        <v>9</v>
      </c>
      <c r="B59" s="2" t="s">
        <v>64</v>
      </c>
      <c r="C59" s="2"/>
      <c r="D59" s="2"/>
      <c r="E59" s="2"/>
      <c r="F59" s="35"/>
      <c r="G59" s="15">
        <f>G48+G58</f>
        <v>138330979</v>
      </c>
      <c r="H59" s="36">
        <f>H48+H58</f>
        <v>138433091</v>
      </c>
      <c r="I59" s="16">
        <f>I48+I58</f>
        <v>-102112</v>
      </c>
    </row>
    <row r="60" spans="1:9" ht="19.5" thickTop="1" x14ac:dyDescent="0.4"/>
  </sheetData>
  <mergeCells count="7">
    <mergeCell ref="E37:F37"/>
    <mergeCell ref="E54:F54"/>
    <mergeCell ref="E56:F56"/>
    <mergeCell ref="B1:F1"/>
    <mergeCell ref="A2:I2"/>
    <mergeCell ref="F3:H3"/>
    <mergeCell ref="A4:F4"/>
  </mergeCells>
  <phoneticPr fontId="2"/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206810-9AF4-412B-959F-4C15D69EE8C8}">
  <dimension ref="A1:J63"/>
  <sheetViews>
    <sheetView topLeftCell="A13" workbookViewId="0">
      <selection activeCell="E56" sqref="E56:F56"/>
    </sheetView>
  </sheetViews>
  <sheetFormatPr defaultRowHeight="18.75" x14ac:dyDescent="0.4"/>
  <cols>
    <col min="1" max="1" width="2.25" customWidth="1"/>
    <col min="2" max="2" width="2.5" customWidth="1"/>
    <col min="3" max="3" width="3.625" customWidth="1"/>
    <col min="4" max="4" width="2.625" customWidth="1"/>
    <col min="5" max="5" width="2.125" customWidth="1"/>
    <col min="6" max="6" width="24.375" customWidth="1"/>
    <col min="7" max="7" width="11.5" customWidth="1"/>
    <col min="8" max="8" width="10.875" customWidth="1"/>
    <col min="9" max="9" width="9.625" customWidth="1"/>
    <col min="10" max="10" width="10.625" customWidth="1"/>
  </cols>
  <sheetData>
    <row r="1" spans="1:10" x14ac:dyDescent="0.4">
      <c r="A1" s="51" t="s">
        <v>0</v>
      </c>
      <c r="B1" s="51"/>
      <c r="C1" s="51"/>
      <c r="D1" s="51"/>
      <c r="E1" s="51"/>
      <c r="F1" s="51"/>
      <c r="G1" s="1"/>
      <c r="H1" s="1"/>
      <c r="I1" s="1"/>
      <c r="J1" s="1"/>
    </row>
    <row r="2" spans="1:10" ht="11.25" customHeight="1" x14ac:dyDescent="0.4">
      <c r="A2" s="53" t="s">
        <v>76</v>
      </c>
      <c r="B2" s="54"/>
      <c r="C2" s="54"/>
      <c r="D2" s="54"/>
      <c r="E2" s="54"/>
      <c r="F2" s="54"/>
      <c r="G2" s="54"/>
      <c r="H2" s="54"/>
      <c r="I2" s="54"/>
      <c r="J2" s="54"/>
    </row>
    <row r="3" spans="1:10" ht="14.25" customHeight="1" x14ac:dyDescent="0.4">
      <c r="A3" s="57" t="s">
        <v>65</v>
      </c>
      <c r="B3" s="58"/>
      <c r="C3" s="58"/>
      <c r="D3" s="58"/>
      <c r="E3" s="58"/>
      <c r="F3" s="58"/>
      <c r="G3" s="58"/>
      <c r="H3" s="58"/>
      <c r="I3" s="58"/>
      <c r="J3" s="58"/>
    </row>
    <row r="4" spans="1:10" ht="14.25" customHeight="1" x14ac:dyDescent="0.4">
      <c r="A4" s="1"/>
      <c r="B4" s="1"/>
      <c r="C4" s="1"/>
      <c r="D4" s="1"/>
      <c r="E4" s="1"/>
      <c r="F4" s="1"/>
      <c r="G4" s="1"/>
      <c r="H4" s="1"/>
      <c r="I4" s="1"/>
      <c r="J4" s="3" t="s">
        <v>12</v>
      </c>
    </row>
    <row r="5" spans="1:10" ht="8.25" customHeight="1" x14ac:dyDescent="0.4">
      <c r="A5" s="59" t="s">
        <v>1</v>
      </c>
      <c r="B5" s="60"/>
      <c r="C5" s="60"/>
      <c r="D5" s="60"/>
      <c r="E5" s="60"/>
      <c r="F5" s="61"/>
      <c r="G5" s="37" t="s">
        <v>66</v>
      </c>
      <c r="H5" s="64" t="s">
        <v>67</v>
      </c>
      <c r="I5" s="64" t="s">
        <v>68</v>
      </c>
      <c r="J5" s="64" t="s">
        <v>69</v>
      </c>
    </row>
    <row r="6" spans="1:10" ht="8.25" customHeight="1" x14ac:dyDescent="0.4">
      <c r="A6" s="62"/>
      <c r="B6" s="55"/>
      <c r="C6" s="55"/>
      <c r="D6" s="55"/>
      <c r="E6" s="55"/>
      <c r="F6" s="63"/>
      <c r="G6" s="38" t="s">
        <v>70</v>
      </c>
      <c r="H6" s="65"/>
      <c r="I6" s="65"/>
      <c r="J6" s="65"/>
    </row>
    <row r="7" spans="1:10" ht="12" customHeight="1" x14ac:dyDescent="0.4">
      <c r="A7" s="22" t="s">
        <v>5</v>
      </c>
      <c r="B7" s="5" t="s">
        <v>13</v>
      </c>
      <c r="C7" s="5"/>
      <c r="D7" s="5"/>
      <c r="E7" s="5"/>
      <c r="F7" s="23"/>
      <c r="G7" s="25"/>
      <c r="H7" s="25"/>
      <c r="I7" s="25"/>
      <c r="J7" s="25"/>
    </row>
    <row r="8" spans="1:10" ht="12" customHeight="1" x14ac:dyDescent="0.4">
      <c r="A8" s="4"/>
      <c r="B8" s="1">
        <v>1</v>
      </c>
      <c r="C8" s="1" t="s">
        <v>14</v>
      </c>
      <c r="D8" s="1"/>
      <c r="E8" s="1"/>
      <c r="F8" s="6"/>
      <c r="G8" s="8"/>
      <c r="H8" s="8"/>
      <c r="I8" s="8"/>
      <c r="J8" s="8"/>
    </row>
    <row r="9" spans="1:10" ht="12" customHeight="1" x14ac:dyDescent="0.4">
      <c r="A9" s="4"/>
      <c r="B9" s="1"/>
      <c r="C9" s="12" t="s">
        <v>6</v>
      </c>
      <c r="D9" s="12" t="s">
        <v>15</v>
      </c>
      <c r="E9" s="1"/>
      <c r="F9" s="6"/>
      <c r="G9" s="7"/>
      <c r="H9" s="7"/>
      <c r="I9" s="7"/>
      <c r="J9" s="7"/>
    </row>
    <row r="10" spans="1:10" ht="12" customHeight="1" x14ac:dyDescent="0.4">
      <c r="A10" s="4"/>
      <c r="B10" s="1"/>
      <c r="C10" s="12"/>
      <c r="D10" s="12" t="s">
        <v>16</v>
      </c>
      <c r="E10" s="1" t="s">
        <v>17</v>
      </c>
      <c r="F10" s="6"/>
      <c r="G10" s="29"/>
      <c r="H10" s="7"/>
      <c r="I10" s="7"/>
      <c r="J10" s="7"/>
    </row>
    <row r="11" spans="1:10" ht="12" customHeight="1" x14ac:dyDescent="0.4">
      <c r="A11" s="4"/>
      <c r="B11" s="1"/>
      <c r="C11" s="12"/>
      <c r="D11" s="12"/>
      <c r="E11" s="1"/>
      <c r="F11" s="6" t="s">
        <v>18</v>
      </c>
      <c r="G11" s="29">
        <v>804900</v>
      </c>
      <c r="H11" s="29"/>
      <c r="I11" s="29"/>
      <c r="J11" s="7">
        <f>G11+H11</f>
        <v>804900</v>
      </c>
    </row>
    <row r="12" spans="1:10" ht="12" customHeight="1" x14ac:dyDescent="0.4">
      <c r="A12" s="4"/>
      <c r="B12" s="1"/>
      <c r="C12" s="12"/>
      <c r="D12" s="12" t="s">
        <v>19</v>
      </c>
      <c r="E12" s="1" t="s">
        <v>20</v>
      </c>
      <c r="F12" s="6"/>
      <c r="G12" s="29"/>
      <c r="H12" s="29"/>
      <c r="I12" s="29"/>
      <c r="J12" s="7"/>
    </row>
    <row r="13" spans="1:10" ht="12" customHeight="1" x14ac:dyDescent="0.4">
      <c r="A13" s="4"/>
      <c r="B13" s="1"/>
      <c r="C13" s="12"/>
      <c r="D13" s="12"/>
      <c r="E13" s="1"/>
      <c r="F13" s="6" t="s">
        <v>21</v>
      </c>
      <c r="G13" s="29">
        <v>197561</v>
      </c>
      <c r="H13" s="29"/>
      <c r="I13" s="29"/>
      <c r="J13" s="7">
        <f>G13+H13</f>
        <v>197561</v>
      </c>
    </row>
    <row r="14" spans="1:10" ht="12" customHeight="1" x14ac:dyDescent="0.4">
      <c r="A14" s="4"/>
      <c r="B14" s="1"/>
      <c r="C14" s="12"/>
      <c r="D14" s="12" t="s">
        <v>22</v>
      </c>
      <c r="E14" s="1" t="s">
        <v>23</v>
      </c>
      <c r="F14" s="6"/>
      <c r="G14" s="29"/>
      <c r="H14" s="29"/>
      <c r="I14" s="29"/>
      <c r="J14" s="7"/>
    </row>
    <row r="15" spans="1:10" ht="12" customHeight="1" x14ac:dyDescent="0.4">
      <c r="A15" s="4"/>
      <c r="B15" s="1"/>
      <c r="C15" s="12"/>
      <c r="D15" s="12"/>
      <c r="E15" s="1"/>
      <c r="F15" s="6" t="s">
        <v>23</v>
      </c>
      <c r="G15" s="29">
        <v>570000</v>
      </c>
      <c r="H15" s="29"/>
      <c r="I15" s="29"/>
      <c r="J15" s="7">
        <f>G15+H15</f>
        <v>570000</v>
      </c>
    </row>
    <row r="16" spans="1:10" ht="12" customHeight="1" x14ac:dyDescent="0.4">
      <c r="A16" s="4"/>
      <c r="B16" s="1"/>
      <c r="C16" s="12"/>
      <c r="D16" s="12" t="s">
        <v>24</v>
      </c>
      <c r="E16" s="1" t="s">
        <v>25</v>
      </c>
      <c r="F16" s="6"/>
      <c r="G16" s="29"/>
      <c r="H16" s="29"/>
      <c r="I16" s="29"/>
      <c r="J16" s="7"/>
    </row>
    <row r="17" spans="1:10" ht="12" customHeight="1" x14ac:dyDescent="0.4">
      <c r="A17" s="4"/>
      <c r="B17" s="1"/>
      <c r="C17" s="12"/>
      <c r="D17" s="12"/>
      <c r="E17" s="1"/>
      <c r="F17" s="6" t="s">
        <v>26</v>
      </c>
      <c r="G17" s="29">
        <v>146</v>
      </c>
      <c r="H17" s="29"/>
      <c r="I17" s="29"/>
      <c r="J17" s="7">
        <f>G17+H17</f>
        <v>146</v>
      </c>
    </row>
    <row r="18" spans="1:10" ht="12" customHeight="1" x14ac:dyDescent="0.4">
      <c r="A18" s="4"/>
      <c r="B18" s="1"/>
      <c r="C18" s="12"/>
      <c r="D18" s="12" t="s">
        <v>27</v>
      </c>
      <c r="E18" s="1"/>
      <c r="F18" s="6"/>
      <c r="G18" s="32">
        <f>SUM(G11:G17)</f>
        <v>1572607</v>
      </c>
      <c r="H18" s="32">
        <f>SUM(H11:H17)</f>
        <v>0</v>
      </c>
      <c r="I18" s="32">
        <f>SUM(I11:I17)</f>
        <v>0</v>
      </c>
      <c r="J18" s="10">
        <f>SUM(J11:J17)</f>
        <v>1572607</v>
      </c>
    </row>
    <row r="19" spans="1:10" ht="12" customHeight="1" x14ac:dyDescent="0.4">
      <c r="A19" s="4"/>
      <c r="B19" s="1"/>
      <c r="C19" s="12" t="s">
        <v>7</v>
      </c>
      <c r="D19" s="12" t="s">
        <v>28</v>
      </c>
      <c r="E19" s="1"/>
      <c r="F19" s="6"/>
      <c r="G19" s="29"/>
      <c r="H19" s="29"/>
      <c r="I19" s="29"/>
      <c r="J19" s="7"/>
    </row>
    <row r="20" spans="1:10" ht="12" customHeight="1" x14ac:dyDescent="0.4">
      <c r="A20" s="4"/>
      <c r="B20" s="1"/>
      <c r="C20" s="12"/>
      <c r="D20" s="12" t="s">
        <v>16</v>
      </c>
      <c r="E20" s="1" t="s">
        <v>29</v>
      </c>
      <c r="F20" s="6"/>
      <c r="G20" s="29"/>
      <c r="H20" s="29"/>
      <c r="I20" s="29"/>
      <c r="J20" s="7"/>
    </row>
    <row r="21" spans="1:10" ht="12" customHeight="1" x14ac:dyDescent="0.4">
      <c r="A21" s="4"/>
      <c r="B21" s="1"/>
      <c r="C21" s="12"/>
      <c r="D21" s="12"/>
      <c r="E21" s="1"/>
      <c r="F21" s="6" t="s">
        <v>30</v>
      </c>
      <c r="G21" s="29">
        <v>1034346</v>
      </c>
      <c r="H21" s="29"/>
      <c r="I21" s="29"/>
      <c r="J21" s="7">
        <f>G21+H21</f>
        <v>1034346</v>
      </c>
    </row>
    <row r="22" spans="1:10" ht="12" customHeight="1" x14ac:dyDescent="0.4">
      <c r="A22" s="4"/>
      <c r="B22" s="1"/>
      <c r="C22" s="12"/>
      <c r="D22" s="12"/>
      <c r="E22" s="1"/>
      <c r="F22" s="6" t="s">
        <v>31</v>
      </c>
      <c r="G22" s="29">
        <v>142058</v>
      </c>
      <c r="H22" s="29"/>
      <c r="I22" s="29"/>
      <c r="J22" s="7">
        <f>G22+H22</f>
        <v>142058</v>
      </c>
    </row>
    <row r="23" spans="1:10" ht="12" customHeight="1" x14ac:dyDescent="0.4">
      <c r="A23" s="4"/>
      <c r="B23" s="1"/>
      <c r="C23" s="12"/>
      <c r="D23" s="12"/>
      <c r="E23" s="1"/>
      <c r="F23" s="6" t="s">
        <v>32</v>
      </c>
      <c r="G23" s="29">
        <v>0</v>
      </c>
      <c r="H23" s="29"/>
      <c r="I23" s="29"/>
      <c r="J23" s="7">
        <f>SUM(G23:I23)</f>
        <v>0</v>
      </c>
    </row>
    <row r="24" spans="1:10" ht="12" customHeight="1" x14ac:dyDescent="0.4">
      <c r="A24" s="4"/>
      <c r="B24" s="1"/>
      <c r="C24" s="12"/>
      <c r="D24" s="12"/>
      <c r="E24" s="1"/>
      <c r="F24" s="6" t="s">
        <v>33</v>
      </c>
      <c r="G24" s="29">
        <v>36212</v>
      </c>
      <c r="H24" s="29"/>
      <c r="I24" s="29"/>
      <c r="J24" s="7">
        <f>G24+H24</f>
        <v>36212</v>
      </c>
    </row>
    <row r="25" spans="1:10" ht="12" customHeight="1" x14ac:dyDescent="0.4">
      <c r="A25" s="4"/>
      <c r="B25" s="1"/>
      <c r="C25" s="12"/>
      <c r="D25" s="12"/>
      <c r="E25" s="1"/>
      <c r="F25" s="6" t="s">
        <v>34</v>
      </c>
      <c r="G25" s="29">
        <v>78764</v>
      </c>
      <c r="H25" s="29"/>
      <c r="I25" s="29"/>
      <c r="J25" s="7">
        <f>G25+H25</f>
        <v>78764</v>
      </c>
    </row>
    <row r="26" spans="1:10" ht="12" customHeight="1" x14ac:dyDescent="0.4">
      <c r="A26" s="4"/>
      <c r="B26" s="1"/>
      <c r="C26" s="12"/>
      <c r="D26" s="12"/>
      <c r="E26" s="1"/>
      <c r="F26" s="6" t="s">
        <v>71</v>
      </c>
      <c r="G26" s="29">
        <v>27948</v>
      </c>
      <c r="H26" s="29"/>
      <c r="I26" s="29"/>
      <c r="J26" s="7">
        <f>G26+H26</f>
        <v>27948</v>
      </c>
    </row>
    <row r="27" spans="1:10" ht="12" customHeight="1" x14ac:dyDescent="0.4">
      <c r="A27" s="4"/>
      <c r="B27" s="1"/>
      <c r="C27" s="12"/>
      <c r="D27" s="12"/>
      <c r="E27" s="1"/>
      <c r="F27" s="6" t="s">
        <v>36</v>
      </c>
      <c r="G27" s="29">
        <v>8979</v>
      </c>
      <c r="H27" s="29"/>
      <c r="I27" s="29"/>
      <c r="J27" s="7">
        <f>G27+H27</f>
        <v>8979</v>
      </c>
    </row>
    <row r="28" spans="1:10" ht="12" customHeight="1" x14ac:dyDescent="0.4">
      <c r="A28" s="4"/>
      <c r="B28" s="1"/>
      <c r="C28" s="12"/>
      <c r="D28" s="12" t="s">
        <v>19</v>
      </c>
      <c r="E28" s="1" t="s">
        <v>37</v>
      </c>
      <c r="F28" s="6"/>
      <c r="G28" s="29"/>
      <c r="H28" s="29"/>
      <c r="I28" s="29"/>
      <c r="J28" s="7"/>
    </row>
    <row r="29" spans="1:10" ht="12" customHeight="1" x14ac:dyDescent="0.4">
      <c r="A29" s="4"/>
      <c r="B29" s="1"/>
      <c r="C29" s="12"/>
      <c r="D29" s="12"/>
      <c r="E29" s="1"/>
      <c r="F29" s="6" t="s">
        <v>30</v>
      </c>
      <c r="G29" s="29"/>
      <c r="H29" s="29">
        <v>114927</v>
      </c>
      <c r="I29" s="29"/>
      <c r="J29" s="7">
        <f t="shared" ref="J29:J37" si="0">G29+H29</f>
        <v>114927</v>
      </c>
    </row>
    <row r="30" spans="1:10" ht="12" customHeight="1" x14ac:dyDescent="0.4">
      <c r="A30" s="4"/>
      <c r="B30" s="1"/>
      <c r="C30" s="12"/>
      <c r="D30" s="12"/>
      <c r="E30" s="1"/>
      <c r="F30" s="6" t="s">
        <v>38</v>
      </c>
      <c r="G30" s="29"/>
      <c r="H30" s="29">
        <v>4605</v>
      </c>
      <c r="I30" s="29"/>
      <c r="J30" s="7">
        <f t="shared" si="0"/>
        <v>4605</v>
      </c>
    </row>
    <row r="31" spans="1:10" ht="12" customHeight="1" x14ac:dyDescent="0.4">
      <c r="A31" s="4"/>
      <c r="B31" s="1"/>
      <c r="C31" s="12"/>
      <c r="D31" s="12"/>
      <c r="E31" s="1"/>
      <c r="F31" s="6" t="s">
        <v>31</v>
      </c>
      <c r="G31" s="29"/>
      <c r="H31" s="29">
        <v>15784</v>
      </c>
      <c r="I31" s="29"/>
      <c r="J31" s="7">
        <v>15784</v>
      </c>
    </row>
    <row r="32" spans="1:10" ht="12" customHeight="1" x14ac:dyDescent="0.4">
      <c r="A32" s="4"/>
      <c r="B32" s="1"/>
      <c r="C32" s="12"/>
      <c r="D32" s="12"/>
      <c r="E32" s="1"/>
      <c r="F32" s="6" t="s">
        <v>32</v>
      </c>
      <c r="G32" s="29"/>
      <c r="H32" s="29">
        <v>7160</v>
      </c>
      <c r="I32" s="29"/>
      <c r="J32" s="7">
        <f t="shared" si="0"/>
        <v>7160</v>
      </c>
    </row>
    <row r="33" spans="1:10" ht="12" customHeight="1" x14ac:dyDescent="0.4">
      <c r="A33" s="4"/>
      <c r="B33" s="1"/>
      <c r="C33" s="12"/>
      <c r="D33" s="12"/>
      <c r="E33" s="1"/>
      <c r="F33" s="6" t="s">
        <v>33</v>
      </c>
      <c r="G33" s="29"/>
      <c r="H33" s="29">
        <v>4024</v>
      </c>
      <c r="I33" s="29"/>
      <c r="J33" s="7">
        <f t="shared" si="0"/>
        <v>4024</v>
      </c>
    </row>
    <row r="34" spans="1:10" ht="12" customHeight="1" x14ac:dyDescent="0.4">
      <c r="A34" s="4"/>
      <c r="B34" s="1"/>
      <c r="C34" s="12"/>
      <c r="D34" s="12"/>
      <c r="E34" s="1"/>
      <c r="F34" s="6" t="s">
        <v>34</v>
      </c>
      <c r="G34" s="29"/>
      <c r="H34" s="29">
        <v>8752</v>
      </c>
      <c r="I34" s="29"/>
      <c r="J34" s="7">
        <f t="shared" si="0"/>
        <v>8752</v>
      </c>
    </row>
    <row r="35" spans="1:10" ht="12" customHeight="1" x14ac:dyDescent="0.4">
      <c r="A35" s="4"/>
      <c r="B35" s="1"/>
      <c r="C35" s="12"/>
      <c r="D35" s="12"/>
      <c r="E35" s="1"/>
      <c r="F35" s="6" t="s">
        <v>71</v>
      </c>
      <c r="G35" s="29"/>
      <c r="H35" s="29">
        <v>3105</v>
      </c>
      <c r="I35" s="29"/>
      <c r="J35" s="7">
        <f t="shared" si="0"/>
        <v>3105</v>
      </c>
    </row>
    <row r="36" spans="1:10" ht="12" customHeight="1" x14ac:dyDescent="0.4">
      <c r="A36" s="4"/>
      <c r="B36" s="1"/>
      <c r="C36" s="12"/>
      <c r="D36" s="12"/>
      <c r="E36" s="1"/>
      <c r="F36" s="6" t="s">
        <v>36</v>
      </c>
      <c r="G36" s="29"/>
      <c r="H36" s="29">
        <v>7602</v>
      </c>
      <c r="I36" s="29"/>
      <c r="J36" s="7">
        <f t="shared" si="0"/>
        <v>7602</v>
      </c>
    </row>
    <row r="37" spans="1:10" ht="12" customHeight="1" x14ac:dyDescent="0.4">
      <c r="A37" s="4"/>
      <c r="B37" s="1"/>
      <c r="C37" s="12"/>
      <c r="D37" s="12"/>
      <c r="E37" s="1"/>
      <c r="F37" s="6" t="s">
        <v>40</v>
      </c>
      <c r="G37" s="29"/>
      <c r="H37" s="29">
        <v>39043</v>
      </c>
      <c r="I37" s="29"/>
      <c r="J37" s="7">
        <f t="shared" si="0"/>
        <v>39043</v>
      </c>
    </row>
    <row r="38" spans="1:10" ht="12" customHeight="1" x14ac:dyDescent="0.4">
      <c r="A38" s="4"/>
      <c r="B38" s="1"/>
      <c r="C38" s="12"/>
      <c r="D38" s="12" t="s">
        <v>41</v>
      </c>
      <c r="E38" s="1"/>
      <c r="F38" s="6"/>
      <c r="G38" s="32">
        <f>SUM(G21:G37)</f>
        <v>1328307</v>
      </c>
      <c r="H38" s="10">
        <f>SUM(H29:H37)</f>
        <v>205002</v>
      </c>
      <c r="I38" s="10">
        <f>SUM(I29:I37)</f>
        <v>0</v>
      </c>
      <c r="J38" s="10">
        <f>SUM(G38:H38)</f>
        <v>1533309</v>
      </c>
    </row>
    <row r="39" spans="1:10" ht="12" customHeight="1" x14ac:dyDescent="0.4">
      <c r="A39" s="4"/>
      <c r="B39" s="1"/>
      <c r="C39" s="12"/>
      <c r="D39" s="12"/>
      <c r="E39" s="39" t="s">
        <v>42</v>
      </c>
      <c r="F39" s="40"/>
      <c r="G39" s="33">
        <f>SUM(G18-G38)</f>
        <v>244300</v>
      </c>
      <c r="H39" s="11">
        <f>H18-H38</f>
        <v>-205002</v>
      </c>
      <c r="I39" s="11">
        <f>I18-I38</f>
        <v>0</v>
      </c>
      <c r="J39" s="11">
        <f>J18-J38</f>
        <v>39298</v>
      </c>
    </row>
    <row r="40" spans="1:10" ht="12" customHeight="1" x14ac:dyDescent="0.4">
      <c r="A40" s="4"/>
      <c r="B40" s="1"/>
      <c r="C40" s="12"/>
      <c r="D40" s="12"/>
      <c r="E40" s="1" t="s">
        <v>43</v>
      </c>
      <c r="F40" s="6"/>
      <c r="G40" s="33">
        <v>-3954</v>
      </c>
      <c r="H40" s="11">
        <v>0</v>
      </c>
      <c r="I40" s="11">
        <v>0</v>
      </c>
      <c r="J40" s="11">
        <f>SUM(G40:H40)</f>
        <v>-3954</v>
      </c>
    </row>
    <row r="41" spans="1:10" ht="12" customHeight="1" x14ac:dyDescent="0.4">
      <c r="A41" s="4"/>
      <c r="B41" s="1"/>
      <c r="C41" s="12"/>
      <c r="D41" s="1"/>
      <c r="E41" s="1" t="s">
        <v>44</v>
      </c>
      <c r="F41" s="6"/>
      <c r="G41" s="33">
        <f>G39+G40</f>
        <v>240346</v>
      </c>
      <c r="H41" s="11">
        <f>H39+H40</f>
        <v>-205002</v>
      </c>
      <c r="I41" s="11">
        <f>I39+I40</f>
        <v>0</v>
      </c>
      <c r="J41" s="11">
        <f>J39+J40</f>
        <v>35344</v>
      </c>
    </row>
    <row r="42" spans="1:10" ht="12" customHeight="1" x14ac:dyDescent="0.4">
      <c r="A42" s="41"/>
      <c r="B42" s="42">
        <v>2</v>
      </c>
      <c r="C42" s="43" t="s">
        <v>45</v>
      </c>
      <c r="D42" s="42"/>
      <c r="E42" s="42"/>
      <c r="F42" s="44"/>
      <c r="G42" s="45"/>
      <c r="H42" s="46"/>
      <c r="I42" s="46"/>
      <c r="J42" s="46"/>
    </row>
    <row r="43" spans="1:10" ht="12" customHeight="1" x14ac:dyDescent="0.4">
      <c r="A43" s="41"/>
      <c r="B43" s="42"/>
      <c r="C43" s="43" t="s">
        <v>6</v>
      </c>
      <c r="D43" s="42" t="s">
        <v>46</v>
      </c>
      <c r="E43" s="42"/>
      <c r="F43" s="44"/>
      <c r="G43" s="45">
        <v>0</v>
      </c>
      <c r="H43" s="46">
        <v>0</v>
      </c>
      <c r="I43" s="46">
        <v>0</v>
      </c>
      <c r="J43" s="46">
        <f t="shared" ref="J43:J48" si="1">SUM(G43:H43)</f>
        <v>0</v>
      </c>
    </row>
    <row r="44" spans="1:10" ht="12" customHeight="1" x14ac:dyDescent="0.4">
      <c r="A44" s="41"/>
      <c r="B44" s="42"/>
      <c r="C44" s="43"/>
      <c r="D44" s="42" t="s">
        <v>47</v>
      </c>
      <c r="E44" s="42"/>
      <c r="F44" s="44"/>
      <c r="G44" s="46">
        <f>SUM(G43)</f>
        <v>0</v>
      </c>
      <c r="H44" s="46">
        <v>0</v>
      </c>
      <c r="I44" s="46">
        <v>0</v>
      </c>
      <c r="J44" s="46">
        <f t="shared" si="1"/>
        <v>0</v>
      </c>
    </row>
    <row r="45" spans="1:10" ht="12" customHeight="1" x14ac:dyDescent="0.4">
      <c r="A45" s="41"/>
      <c r="B45" s="42"/>
      <c r="C45" s="43" t="s">
        <v>7</v>
      </c>
      <c r="D45" s="42" t="s">
        <v>48</v>
      </c>
      <c r="E45" s="42"/>
      <c r="F45" s="44"/>
      <c r="G45" s="46">
        <v>0</v>
      </c>
      <c r="H45" s="46">
        <v>0</v>
      </c>
      <c r="I45" s="46">
        <v>0</v>
      </c>
      <c r="J45" s="46">
        <f t="shared" si="1"/>
        <v>0</v>
      </c>
    </row>
    <row r="46" spans="1:10" ht="12" customHeight="1" x14ac:dyDescent="0.4">
      <c r="A46" s="41"/>
      <c r="B46" s="42"/>
      <c r="C46" s="43"/>
      <c r="D46" s="42" t="s">
        <v>49</v>
      </c>
      <c r="E46" s="42"/>
      <c r="F46" s="44"/>
      <c r="G46" s="47">
        <f>SUM(G45)</f>
        <v>0</v>
      </c>
      <c r="H46" s="47">
        <f>SUM(H45)</f>
        <v>0</v>
      </c>
      <c r="I46" s="47">
        <v>0</v>
      </c>
      <c r="J46" s="47">
        <f t="shared" si="1"/>
        <v>0</v>
      </c>
    </row>
    <row r="47" spans="1:10" ht="12" customHeight="1" x14ac:dyDescent="0.4">
      <c r="A47" s="41"/>
      <c r="B47" s="42"/>
      <c r="C47" s="43"/>
      <c r="D47" s="42"/>
      <c r="E47" s="42" t="s">
        <v>50</v>
      </c>
      <c r="F47" s="44"/>
      <c r="G47" s="47">
        <f>G44-G46</f>
        <v>0</v>
      </c>
      <c r="H47" s="47">
        <f>H44-H46</f>
        <v>0</v>
      </c>
      <c r="I47" s="47">
        <v>0</v>
      </c>
      <c r="J47" s="47">
        <f t="shared" si="1"/>
        <v>0</v>
      </c>
    </row>
    <row r="48" spans="1:10" ht="12" customHeight="1" x14ac:dyDescent="0.4">
      <c r="A48" s="41"/>
      <c r="B48" s="42"/>
      <c r="C48" s="43"/>
      <c r="D48" s="42"/>
      <c r="E48" s="42" t="s">
        <v>72</v>
      </c>
      <c r="F48" s="44"/>
      <c r="G48" s="47">
        <v>0</v>
      </c>
      <c r="H48" s="47">
        <v>0</v>
      </c>
      <c r="I48" s="47">
        <v>0</v>
      </c>
      <c r="J48" s="47">
        <f t="shared" si="1"/>
        <v>0</v>
      </c>
    </row>
    <row r="49" spans="1:10" ht="12" customHeight="1" x14ac:dyDescent="0.4">
      <c r="A49" s="4"/>
      <c r="B49" s="1"/>
      <c r="C49" s="12"/>
      <c r="D49" s="1"/>
      <c r="E49" s="1" t="s">
        <v>51</v>
      </c>
      <c r="F49" s="6"/>
      <c r="G49" s="11">
        <f>G41+G47+G48</f>
        <v>240346</v>
      </c>
      <c r="H49" s="11">
        <f>H41+H47+H48</f>
        <v>-205002</v>
      </c>
      <c r="I49" s="11">
        <f>I41+I47+I48</f>
        <v>0</v>
      </c>
      <c r="J49" s="11">
        <f>J41+J47+J48</f>
        <v>35344</v>
      </c>
    </row>
    <row r="50" spans="1:10" ht="12" customHeight="1" x14ac:dyDescent="0.4">
      <c r="A50" s="4"/>
      <c r="B50" s="1"/>
      <c r="C50" s="12"/>
      <c r="D50" s="1"/>
      <c r="E50" s="1" t="s">
        <v>52</v>
      </c>
      <c r="F50" s="6"/>
      <c r="G50" s="10"/>
      <c r="H50" s="10"/>
      <c r="I50" s="10"/>
      <c r="J50" s="10">
        <v>31301107</v>
      </c>
    </row>
    <row r="51" spans="1:10" ht="12" customHeight="1" x14ac:dyDescent="0.4">
      <c r="A51" s="4"/>
      <c r="B51" s="1"/>
      <c r="C51" s="12"/>
      <c r="D51" s="1"/>
      <c r="E51" s="1" t="s">
        <v>53</v>
      </c>
      <c r="F51" s="6"/>
      <c r="G51" s="10"/>
      <c r="H51" s="10"/>
      <c r="I51" s="10"/>
      <c r="J51" s="14">
        <v>31336451</v>
      </c>
    </row>
    <row r="52" spans="1:10" ht="12" customHeight="1" x14ac:dyDescent="0.4">
      <c r="A52" s="4" t="s">
        <v>8</v>
      </c>
      <c r="B52" s="1" t="s">
        <v>54</v>
      </c>
      <c r="C52" s="12"/>
      <c r="D52" s="1"/>
      <c r="E52" s="1"/>
      <c r="F52" s="6"/>
      <c r="G52" s="7"/>
      <c r="H52" s="7"/>
      <c r="I52" s="7"/>
      <c r="J52" s="7"/>
    </row>
    <row r="53" spans="1:10" ht="12" customHeight="1" x14ac:dyDescent="0.4">
      <c r="A53" s="4"/>
      <c r="B53" s="1"/>
      <c r="C53" s="12"/>
      <c r="D53" s="1"/>
      <c r="E53" s="1" t="s">
        <v>55</v>
      </c>
      <c r="F53" s="6"/>
      <c r="G53" s="10"/>
      <c r="H53" s="10"/>
      <c r="I53" s="10"/>
      <c r="J53" s="10"/>
    </row>
    <row r="54" spans="1:10" ht="12" customHeight="1" x14ac:dyDescent="0.4">
      <c r="A54" s="4"/>
      <c r="B54" s="1"/>
      <c r="C54" s="12"/>
      <c r="D54" s="1"/>
      <c r="E54" s="1"/>
      <c r="F54" s="6" t="s">
        <v>10</v>
      </c>
      <c r="G54" s="10"/>
      <c r="H54" s="10"/>
      <c r="I54" s="10"/>
      <c r="J54" s="10"/>
    </row>
    <row r="55" spans="1:10" ht="12" customHeight="1" x14ac:dyDescent="0.4">
      <c r="A55" s="4"/>
      <c r="B55" s="1"/>
      <c r="C55" s="12"/>
      <c r="D55" s="1"/>
      <c r="E55" s="1"/>
      <c r="F55" s="6" t="s">
        <v>73</v>
      </c>
      <c r="G55" s="10"/>
      <c r="H55" s="10"/>
      <c r="I55" s="10"/>
      <c r="J55" s="11">
        <v>-133502</v>
      </c>
    </row>
    <row r="56" spans="1:10" ht="12" customHeight="1" x14ac:dyDescent="0.4">
      <c r="A56" s="4"/>
      <c r="B56" s="1"/>
      <c r="C56" s="12"/>
      <c r="D56" s="1"/>
      <c r="E56" s="51" t="s">
        <v>58</v>
      </c>
      <c r="F56" s="52"/>
      <c r="G56" s="10"/>
      <c r="H56" s="10"/>
      <c r="I56" s="10"/>
      <c r="J56" s="11"/>
    </row>
    <row r="57" spans="1:10" ht="12" customHeight="1" x14ac:dyDescent="0.4">
      <c r="A57" s="4"/>
      <c r="B57" s="1"/>
      <c r="C57" s="12"/>
      <c r="D57" s="1"/>
      <c r="E57" s="1"/>
      <c r="F57" s="48" t="s">
        <v>10</v>
      </c>
      <c r="G57" s="10"/>
      <c r="H57" s="10"/>
      <c r="I57" s="10"/>
      <c r="J57" s="11"/>
    </row>
    <row r="58" spans="1:10" ht="12" customHeight="1" x14ac:dyDescent="0.4">
      <c r="A58" s="4"/>
      <c r="B58" s="1"/>
      <c r="C58" s="12"/>
      <c r="D58" s="1"/>
      <c r="E58" s="1"/>
      <c r="F58" s="6" t="s">
        <v>74</v>
      </c>
      <c r="G58" s="10"/>
      <c r="H58" s="10"/>
      <c r="I58" s="10"/>
      <c r="J58" s="11">
        <v>-3954</v>
      </c>
    </row>
    <row r="59" spans="1:10" ht="12" customHeight="1" x14ac:dyDescent="0.4">
      <c r="A59" s="4"/>
      <c r="B59" s="1"/>
      <c r="C59" s="12"/>
      <c r="D59" s="1"/>
      <c r="E59" s="1" t="s">
        <v>75</v>
      </c>
      <c r="F59" s="6"/>
      <c r="G59" s="10"/>
      <c r="H59" s="10"/>
      <c r="I59" s="10"/>
      <c r="J59" s="11">
        <f>SUM(J55:J58)</f>
        <v>-137456</v>
      </c>
    </row>
    <row r="60" spans="1:10" ht="12" customHeight="1" x14ac:dyDescent="0.4">
      <c r="A60" s="4"/>
      <c r="B60" s="1"/>
      <c r="C60" s="1"/>
      <c r="D60" s="1"/>
      <c r="E60" s="1" t="s">
        <v>62</v>
      </c>
      <c r="F60" s="6"/>
      <c r="G60" s="10"/>
      <c r="H60" s="10"/>
      <c r="I60" s="10"/>
      <c r="J60" s="10">
        <v>107131984</v>
      </c>
    </row>
    <row r="61" spans="1:10" ht="12" customHeight="1" x14ac:dyDescent="0.4">
      <c r="A61" s="4"/>
      <c r="B61" s="1"/>
      <c r="C61" s="1"/>
      <c r="D61" s="1"/>
      <c r="E61" s="1" t="s">
        <v>63</v>
      </c>
      <c r="F61" s="6"/>
      <c r="G61" s="10"/>
      <c r="H61" s="10"/>
      <c r="I61" s="10"/>
      <c r="J61" s="32">
        <v>106994528</v>
      </c>
    </row>
    <row r="62" spans="1:10" ht="12" customHeight="1" thickBot="1" x14ac:dyDescent="0.45">
      <c r="A62" s="34" t="s">
        <v>9</v>
      </c>
      <c r="B62" s="2" t="s">
        <v>64</v>
      </c>
      <c r="C62" s="2"/>
      <c r="D62" s="2"/>
      <c r="E62" s="2"/>
      <c r="F62" s="35"/>
      <c r="G62" s="15"/>
      <c r="H62" s="15"/>
      <c r="I62" s="15"/>
      <c r="J62" s="15">
        <f>J51+J61</f>
        <v>138330979</v>
      </c>
    </row>
    <row r="63" spans="1:10" ht="19.5" thickTop="1" x14ac:dyDescent="0.4"/>
  </sheetData>
  <mergeCells count="8">
    <mergeCell ref="E56:F56"/>
    <mergeCell ref="A1:F1"/>
    <mergeCell ref="A2:J2"/>
    <mergeCell ref="A3:J3"/>
    <mergeCell ref="A5:F6"/>
    <mergeCell ref="H5:H6"/>
    <mergeCell ref="I5:I6"/>
    <mergeCell ref="J5:J6"/>
  </mergeCells>
  <phoneticPr fontId="2"/>
  <pageMargins left="0.7" right="0.7" top="0.75" bottom="0.75" header="0.3" footer="0.3"/>
  <pageSetup paperSize="9" orientation="portrait" horizontalDpi="4294967293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A011957　正味財産増減計算書</vt:lpstr>
      <vt:lpstr>正味財産増減計算書内訳表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geibi-kyoukai</dc:creator>
  <cp:lastModifiedBy>geibi-kyoukai</cp:lastModifiedBy>
  <cp:lastPrinted>2022-06-21T05:43:14Z</cp:lastPrinted>
  <dcterms:created xsi:type="dcterms:W3CDTF">2022-06-16T01:36:40Z</dcterms:created>
  <dcterms:modified xsi:type="dcterms:W3CDTF">2022-06-21T05:56:50Z</dcterms:modified>
</cp:coreProperties>
</file>